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fs01\group_z\08．公開資料\02．町ホームページ\02 財政状況資料集\令和２年度（県HPよりダウンロード）\"/>
    </mc:Choice>
  </mc:AlternateContent>
  <xr:revisionPtr revIDLastSave="0" documentId="8_{A35710E9-503E-4F08-A900-5B23C85B57F1}"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36" i="10"/>
  <c r="CO35" i="10"/>
  <c r="BE35" i="10"/>
  <c r="C35" i="10"/>
  <c r="BE34" i="10"/>
  <c r="C34" i="10"/>
  <c r="U34" i="10" s="1"/>
  <c r="U35" i="10" s="1"/>
  <c r="U36" i="10" s="1"/>
  <c r="AM34" i="10" l="1"/>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<sst xmlns="http://schemas.openxmlformats.org/spreadsheetml/2006/main" count="1137" uniqueCount="598">
  <si>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</si>
  <si>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</si>
  <si>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</si>
  <si>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</si>
  <si>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</si>
  <si>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</si>
  <si>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</si>
  <si>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</si>
  <si>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</si>
  <si>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</si>
  <si>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</si>
  <si>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</si>
  <si>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</si>
  <si>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</si>
  <si>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</si>
  <si>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</si>
  <si>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</si>
  <si>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</si>
  <si>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</si>
  <si>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</si>
  <si>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</si>
  <si>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</si>
  <si>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</si>
  <si>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</si>
  <si>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</si>
  <si>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</si>
  <si>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</si>
  <si>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</si>
  <si>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</si>
  <si>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</si>
  <si>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</si>
  <si>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</si>
  <si>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</si>
  <si>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</si>
  <si>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</si>
  <si>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</si>
  <si>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</si>
  <si>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</si>
  <si>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</si>
  <si>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</si>
  <si>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</si>
  <si>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</si>
  <si>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</si>
  <si>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</si>
  <si>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</si>
  <si>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</si>
  <si>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</si>
  <si>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</si>
  <si>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</si>
  <si>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</si>
  <si>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</si>
  <si>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</si>
  <si>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</si>
  <si>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</si>
  <si>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</si>
  <si>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</si>
  <si>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</si>
  <si>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</si>
  <si>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</si>
  <si>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</si>
  <si>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</si>
  <si>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</si>
  <si>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</si>
  <si>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</si>
  <si>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</si>
  <si>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</si>
  <si>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</si>
  <si>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</si>
  <si>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</si>
  <si>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</si>
  <si>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</si>
  <si>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</si>
  <si>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</si>
  <si>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</si>
  <si>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</si>
  <si>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</si>
  <si>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</si>
  <si>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</si>
  <si>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</si>
  <si>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</si>
  <si>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</si>
  <si>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</si>
  <si>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</si>
  <si>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</si>
  <si>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</si>
  <si>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</si>
  <si>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</si>
  <si>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</si>
  <si>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</si>
  <si>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</si>
  <si>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</si>
  <si>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</si>
  <si>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</si>
  <si>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</si>
  <si>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</si>
  <si>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</si>
  <si>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</si>
  <si>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</si>
  <si>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茨城町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</si>
  <si>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</si>
  <si>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</si>
  <si>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</si>
  <si>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</si>
  <si>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</si>
  <si>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</si>
  <si>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</si>
  <si>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</si>
  <si>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</si>
  <si>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</si>
  <si>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</si>
  <si>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</si>
  <si>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</si>
  <si>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</si>
  <si>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</si>
  <si>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</si>
  <si>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</si>
  <si>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</si>
  <si>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</si>
  <si>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</si>
  <si>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</si>
  <si>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</si>
  <si>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</si>
  <si>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</si>
  <si>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</si>
  <si>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</si>
  <si>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</si>
  <si>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</si>
  <si>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</si>
  <si>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</si>
  <si>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</si>
  <si>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</si>
  <si>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</si>
  <si>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</si>
  <si>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</si>
  <si>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</si>
  <si>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</si>
  <si>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</si>
  <si>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</si>
  <si>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</si>
  <si>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</si>
  <si>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</si>
  <si>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</si>
  <si>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</si>
  <si>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</si>
  <si>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</si>
  <si>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</si>
  <si>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</si>
  <si>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</si>
  <si>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</si>
  <si>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</si>
  <si>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</si>
  <si>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</si>
  <si>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</si>
  <si>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</si>
  <si>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</si>
  <si>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</si>
  <si>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</si>
  <si>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</si>
  <si>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</si>
  <si>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</si>
  <si>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</si>
  <si>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</si>
  <si>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</si>
  <si>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</si>
  <si>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</si>
  <si>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</si>
  <si>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</si>
  <si>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</si>
  <si>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</si>
  <si>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</si>
  <si>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</si>
  <si>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</si>
  <si>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</si>
  <si>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</si>
  <si>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</si>
  <si>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</si>
  <si>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</si>
  <si>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</si>
  <si>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</si>
  <si>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</si>
  <si>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</si>
  <si>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</si>
  <si>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</si>
  <si>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</si>
  <si>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</si>
  <si>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</si>
  <si>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</si>
  <si>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</si>
  <si>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</si>
  <si>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</si>
  <si>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</si>
  <si>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</si>
  <si>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</si>
  <si>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</si>
  <si>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</si>
  <si>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</si>
  <si>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</si>
  <si>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</si>
  <si>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</si>
  <si>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</si>
  <si>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</si>
  <si>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</si>
  <si>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</si>
  <si>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</si>
  <si>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</si>
  <si>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</si>
  <si>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</si>
  <si>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</si>
  <si>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</si>
  <si>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</si>
  <si>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</si>
  <si>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</si>
  <si>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</si>
  <si>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</si>
  <si>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</si>
  <si>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茨城県茨城町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</si>
  <si>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</si>
  <si>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</si>
  <si>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</si>
  <si>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</si>
  <si>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</si>
  <si>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</si>
  <si>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</si>
  <si>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</si>
  <si>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</si>
  <si>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</si>
  <si>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</si>
  <si>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</si>
  <si>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</si>
  <si>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</si>
  <si>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</si>
  <si>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</si>
  <si>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</si>
  <si>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</si>
  <si>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</si>
  <si>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</si>
  <si>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</si>
  <si>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</si>
  <si>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</si>
  <si>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</si>
  <si>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</si>
  <si>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</si>
  <si>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</si>
  <si>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</si>
  <si>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</si>
  <si>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</si>
  <si>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</si>
  <si>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</si>
  <si>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</si>
  <si>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</si>
  <si>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</si>
  <si>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</si>
  <si>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</si>
  <si>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</si>
  <si>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</si>
  <si>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</si>
  <si>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</si>
  <si>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</si>
  <si>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</si>
  <si>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</si>
  <si>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</si>
  <si>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</si>
  <si>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</si>
  <si>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</si>
  <si>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</si>
  <si>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</si>
  <si>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</si>
  <si>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</si>
  <si>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</si>
  <si>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</si>
  <si>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</si>
  <si>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</si>
  <si>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</si>
  <si>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</si>
  <si>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</si>
  <si>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</si>
  <si>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</si>
  <si>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</si>
  <si>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</si>
  <si>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</si>
  <si>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</si>
  <si>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</si>
  <si>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</si>
  <si>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</si>
  <si>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</si>
  <si>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</si>
  <si>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</si>
  <si>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</si>
  <si>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</si>
  <si>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</si>
  <si>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</si>
  <si>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</si>
  <si>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</si>
  <si>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</si>
  <si>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</si>
  <si>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</si>
  <si>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</si>
  <si>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</si>
  <si>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</si>
  <si>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</si>
  <si>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</si>
  <si>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</si>
  <si>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</si>
  <si>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</si>
  <si>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</si>
  <si>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</si>
  <si>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</si>
  <si>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</si>
  <si>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</si>
  <si>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</si>
  <si>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</si>
  <si>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</si>
  <si>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</si>
  <si>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</si>
  <si>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</si>
  <si>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</si>
  <si>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</si>
  <si>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</si>
  <si>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</si>
  <si>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</si>
  <si>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</si>
  <si>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</si>
  <si>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</si>
  <si>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</si>
  <si>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</si>
  <si>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</si>
  <si>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</si>
  <si>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</si>
  <si>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</si>
  <si>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</si>
  <si>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</si>
  <si>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</si>
  <si>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</si>
  <si>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</si>
  <si>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</si>
  <si>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</si>
  <si>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</si>
  <si>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</si>
  <si>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</si>
  <si>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</si>
  <si>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</si>
  <si>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</si>
  <si>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</si>
  <si>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</si>
  <si>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</si>
  <si>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</si>
  <si>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</si>
  <si>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</si>
  <si>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</si>
  <si>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</si>
  <si>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</si>
  <si>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</si>
  <si>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</si>
  <si>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</si>
  <si>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</si>
  <si>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</si>
  <si>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</si>
  <si>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</si>
  <si>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</si>
  <si>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</si>
  <si>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</si>
  <si>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</si>
  <si>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</si>
  <si>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</si>
  <si>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</si>
  <si>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</si>
  <si>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</si>
  <si>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</si>
  <si>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</si>
  <si>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</si>
  <si>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</si>
  <si>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茨城県茨城町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</si>
  <si>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</si>
  <si>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</si>
  <si>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</si>
  <si>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</si>
  <si>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</si>
  <si>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</si>
  <si>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</si>
  <si>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</si>
  <si>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</si>
  <si>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</si>
  <si>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</si>
  <si>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</si>
  <si>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</si>
  <si>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</si>
  <si>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</si>
  <si>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</si>
  <si>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</si>
  <si>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</si>
  <si>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</si>
  <si>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</si>
  <si>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</si>
  <si>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</si>
  <si>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</si>
  <si>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</si>
  <si>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</si>
  <si>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</si>
  <si>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</si>
  <si>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</si>
  <si>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</si>
  <si>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</si>
  <si>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</si>
  <si>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</si>
  <si>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</si>
  <si>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</si>
  <si>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</si>
  <si>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</si>
  <si>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水道事業会計</t>
    <phoneticPr fontId="5"/>
  </si>
  <si>
    <t>法適用企業</t>
    <phoneticPr fontId="5"/>
  </si>
  <si>
    <t>工業用水道事業会計</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</si>
  <si>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</si>
  <si>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</si>
  <si>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</si>
  <si>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</si>
  <si>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</si>
  <si>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</si>
  <si>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</si>
  <si>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</si>
  <si>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</si>
  <si>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</si>
  <si>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</si>
  <si>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</si>
  <si>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</si>
  <si>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</si>
  <si>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</si>
  <si>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</si>
  <si>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</si>
  <si>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</si>
  <si>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</si>
  <si>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</si>
  <si>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</si>
  <si>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</si>
  <si>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</si>
  <si>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</si>
  <si>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</si>
  <si>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</si>
  <si>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</si>
  <si>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</si>
  <si>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</si>
  <si>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</si>
  <si>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</si>
  <si>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</si>
  <si>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</si>
  <si>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</si>
  <si>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</si>
  <si>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</si>
  <si>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</si>
  <si>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</si>
  <si>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</si>
  <si>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</si>
  <si>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</si>
  <si>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</si>
  <si>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</si>
  <si>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</si>
  <si>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</si>
  <si>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</si>
  <si>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</si>
  <si>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</si>
  <si>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</si>
  <si>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</si>
  <si>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</si>
  <si>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</si>
  <si>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</si>
  <si>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</si>
  <si>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</si>
  <si>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</si>
  <si>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</si>
  <si>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</si>
  <si>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</si>
  <si>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</si>
  <si>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</si>
  <si>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</si>
  <si>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</si>
  <si>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</si>
  <si>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</si>
  <si>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</si>
  <si>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</si>
  <si>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</si>
  <si>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</si>
  <si>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</si>
  <si>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</si>
  <si>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</si>
  <si>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</si>
  <si>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</si>
  <si>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</si>
  <si>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</si>
  <si>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</si>
  <si>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</si>
  <si>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</si>
  <si>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</si>
  <si>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</si>
  <si>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</si>
  <si>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</si>
  <si>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</si>
  <si>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</si>
  <si>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</si>
  <si>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</si>
  <si>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</si>
  <si>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</si>
  <si>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</si>
  <si>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</si>
  <si>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</si>
  <si>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</si>
  <si>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</si>
  <si>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</si>
  <si>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</si>
  <si>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</si>
  <si>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</si>
  <si>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</si>
  <si>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</si>
  <si>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</si>
  <si>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</si>
  <si>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</si>
  <si>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</si>
  <si>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</si>
  <si>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</si>
  <si>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</si>
  <si>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</si>
  <si>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</si>
  <si>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</si>
  <si>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</si>
  <si>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</si>
  <si>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</si>
  <si>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</si>
  <si>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</si>
  <si>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</si>
  <si>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</si>
  <si>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</si>
  <si>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</si>
  <si>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</si>
  <si>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</si>
  <si>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</si>
  <si>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</si>
  <si>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</si>
  <si>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</si>
  <si>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</si>
  <si>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</si>
  <si>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</si>
  <si>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</si>
  <si>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</si>
  <si>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</si>
  <si>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</si>
  <si>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</si>
  <si>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</si>
  <si>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</si>
  <si>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</si>
  <si>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</si>
  <si>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</si>
  <si>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</si>
  <si>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</si>
  <si>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</si>
  <si>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</si>
  <si>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</si>
  <si>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</si>
  <si>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</si>
  <si>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</si>
  <si>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</si>
  <si>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</si>
  <si>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</si>
  <si>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2.76</t>
  </si>
  <si>
    <t>▲ 1.82</t>
  </si>
  <si>
    <t>▲ 1.76</t>
  </si>
  <si>
    <t>▲ 0.66</t>
  </si>
  <si>
    <t>▲ 0.70</t>
  </si>
  <si>
    <t>水道事業会計</t>
  </si>
  <si>
    <t>一般会計</t>
  </si>
  <si>
    <t>工業用水道事業会計</t>
  </si>
  <si>
    <t>介護保険特別会計</t>
  </si>
  <si>
    <t>公共下水道事業会計</t>
  </si>
  <si>
    <t>国民健康保険特別会計</t>
  </si>
  <si>
    <t>農業集落排水事業会計</t>
  </si>
  <si>
    <t>後期高齢者医療保険特別会計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</si>
  <si>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</si>
  <si>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</si>
  <si>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</si>
  <si>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</si>
  <si>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</si>
  <si>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</si>
  <si>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</si>
  <si>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</si>
  <si>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茨城町農業公社</t>
    <rPh sb="0" eb="3">
      <t>イバラキマチ</t>
    </rPh>
    <rPh sb="3" eb="5">
      <t>ノウギョウ</t>
    </rPh>
    <rPh sb="5" eb="7">
      <t>コウシャ</t>
    </rPh>
    <phoneticPr fontId="2"/>
  </si>
  <si>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</si>
  <si>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7">
      <t>カイケイ</t>
    </rPh>
    <phoneticPr fontId="2"/>
  </si>
  <si>
    <t>茨城租税債権管理機構</t>
    <rPh sb="0" eb="2">
      <t>イバラキ</t>
    </rPh>
    <rPh sb="2" eb="4">
      <t>ソゼイ</t>
    </rPh>
    <rPh sb="4" eb="6">
      <t>サイケン</t>
    </rPh>
    <rPh sb="6" eb="8">
      <t>カンリ</t>
    </rPh>
    <rPh sb="8" eb="10">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</si>
  <si>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</si>
  <si>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</si>
  <si>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茨城地方広域環境事務組合</t>
    <rPh sb="0" eb="2">
      <t>イバラキ</t>
    </rPh>
    <rPh sb="2" eb="4">
      <t>チホウ</t>
    </rPh>
    <rPh sb="4" eb="6">
      <t>コウイキ</t>
    </rPh>
    <rPh sb="6" eb="8">
      <t>カンキョウ</t>
    </rPh>
    <rPh sb="8" eb="10">
      <t>ジム</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</si>
  <si>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</si>
  <si>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茨城美野里環境組合</t>
    <rPh sb="0" eb="2">
      <t>イバラキ</t>
    </rPh>
    <rPh sb="2" eb="5">
      <t>ミノリ</t>
    </rPh>
    <rPh sb="5" eb="7">
      <t>カンキョウ</t>
    </rPh>
    <rPh sb="7" eb="9">
      <t>クミアイ</t>
    </rPh>
    <phoneticPr fontId="2"/>
  </si>
  <si>
    <t>霞台厚生施設組合</t>
    <rPh sb="0" eb="8">
      <t>カスミダイコウセイシセツクミアイ</t>
    </rPh>
    <phoneticPr fontId="2"/>
  </si>
  <si>
    <t>公共施設等整備基金</t>
    <rPh sb="0" eb="2">
      <t>コウキョウ</t>
    </rPh>
    <rPh sb="2" eb="4">
      <t>シセツ</t>
    </rPh>
    <rPh sb="4" eb="5">
      <t>トウ</t>
    </rPh>
    <rPh sb="5" eb="7">
      <t>セイビ</t>
    </rPh>
    <rPh sb="7" eb="9">
      <t>キキン</t>
    </rPh>
    <phoneticPr fontId="2"/>
  </si>
  <si>
    <t>企業立地促進基金</t>
    <rPh sb="0" eb="2">
      <t>キギョウ</t>
    </rPh>
    <rPh sb="2" eb="4">
      <t>リッチ</t>
    </rPh>
    <rPh sb="4" eb="6">
      <t>ソクシン</t>
    </rPh>
    <rPh sb="6" eb="8">
      <t>キキン</t>
    </rPh>
    <phoneticPr fontId="2"/>
  </si>
  <si>
    <t>地域福祉基金</t>
    <rPh sb="0" eb="2">
      <t>チイキ</t>
    </rPh>
    <rPh sb="2" eb="4">
      <t>フクシ</t>
    </rPh>
    <rPh sb="4" eb="6">
      <t>キキン</t>
    </rPh>
    <phoneticPr fontId="2"/>
  </si>
  <si>
    <t>ふるさと基金</t>
    <rPh sb="4" eb="6">
      <t>キキン</t>
    </rPh>
    <phoneticPr fontId="2"/>
  </si>
  <si>
    <t>国営茨城中部土地改良事業基金</t>
    <rPh sb="0" eb="2">
      <t>コクエイ</t>
    </rPh>
    <rPh sb="2" eb="4">
      <t>イバラキ</t>
    </rPh>
    <rPh sb="4" eb="6">
      <t>チュウブ</t>
    </rPh>
    <rPh sb="6" eb="8">
      <t>トチ</t>
    </rPh>
    <rPh sb="8" eb="10">
      <t>カイリョウ</t>
    </rPh>
    <rPh sb="10" eb="12">
      <t>ジギョウ</t>
    </rPh>
    <rPh sb="12" eb="14">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</si>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</sst>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85E6-48D9-A3D1-F499E8C4A7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31409</c:v>
                </c:pt>
                <c:pt idx="1">
                  <c:v>37548</c:v>
                </c:pt>
                <c:pt idx="2">
                  <c:v>33727</c:v>
                </c:pt>
                <c:pt idx="3">
                  <c:v>47123</c:v>
                </c:pt>
                <c:pt idx="4">
                  <c:v>51561</c:v>
                </c:pt>
              </c:numCache>
            </c:numRef>
          </c:val>
          <c:smooth val="0"/>
          <c:extLst>
            <c:ext xmlns:c16="http://schemas.microsoft.com/office/drawing/2014/chart" uri="{C3380CC4-5D6E-409C-BE32-E72D297353CC}">
              <c16:uniqueId val="{00000001-85E6-48D9-A3D1-F499E8C4A7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4.1900000000000004</c:v>
                </c:pt>
                <c:pt idx="1">
                  <c:v>5.3</c:v>
                </c:pt>
                <c:pt idx="2">
                  <c:v>3.54</c:v>
                </c:pt>
                <c:pt idx="3">
                  <c:v>5.55</c:v>
                </c:pt>
                <c:pt idx="4">
                  <c:v>5</c:v>
                </c:pt>
              </c:numCache>
            </c:numRef>
          </c:val>
          <c:extLst>
            <c:ext xmlns:c16="http://schemas.microsoft.com/office/drawing/2014/chart" uri="{C3380CC4-5D6E-409C-BE32-E72D297353CC}">
              <c16:uniqueId val="{00000000-9B6D-417F-9BD6-074ADBBAA1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28.89</c:v>
                </c:pt>
                <c:pt idx="1">
                  <c:v>25.79</c:v>
                </c:pt>
                <c:pt idx="2">
                  <c:v>25.79</c:v>
                </c:pt>
                <c:pt idx="3">
                  <c:v>23.25</c:v>
                </c:pt>
                <c:pt idx="4">
                  <c:v>21.74</c:v>
                </c:pt>
              </c:numCache>
            </c:numRef>
          </c:val>
          <c:extLst>
            <c:ext xmlns:c16="http://schemas.microsoft.com/office/drawing/2014/chart" uri="{C3380CC4-5D6E-409C-BE32-E72D297353CC}">
              <c16:uniqueId val="{00000001-9B6D-417F-9BD6-074ADBBAA1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-2.76</c:v>
                </c:pt>
                <c:pt idx="1">
                  <c:v>-1.82</c:v>
                </c:pt>
                <c:pt idx="2">
                  <c:v>-1.76</c:v>
                </c:pt>
                <c:pt idx="3">
                  <c:v>-0.66</c:v>
                </c:pt>
                <c:pt idx="4">
                  <c:v>-0.7</c:v>
                </c:pt>
              </c:numCache>
            </c:numRef>
          </c:val>
          <c:smooth val="0"/>
          <c:extLst>
            <c:ext xmlns:c16="http://schemas.microsoft.com/office/drawing/2014/chart" uri="{C3380CC4-5D6E-409C-BE32-E72D297353CC}">
              <c16:uniqueId val="{00000002-9B6D-417F-9BD6-074ADBBAA1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0.17</c:v>
                </c:pt>
                <c:pt idx="2">
                  <c:v>#N/A</c:v>
                </c:pt>
                <c:pt idx="3">
                  <c:v>0.18</c:v>
                </c:pt>
                <c:pt idx="4">
                  <c:v>#N/A</c:v>
                </c:pt>
                <c:pt idx="5">
                  <c:v>0.11</c:v>
                </c:pt>
                <c:pt idx="6">
                  <c:v>#N/A</c:v>
                </c:pt>
                <c:pt idx="7">
                  <c:v>0.45</c:v>
                </c:pt>
                <c:pt idx="8">
                  <c:v>0</c:v>
                </c:pt>
                <c:pt idx="9">
                  <c:v>0</c:v>
                </c:pt>
              </c:numCache>
            </c:numRef>
          </c:val>
          <c:extLst>
            <c:ext xmlns:c16="http://schemas.microsoft.com/office/drawing/2014/chart" uri="{C3380CC4-5D6E-409C-BE32-E72D297353CC}">
              <c16:uniqueId val="{00000000-29BE-4D15-A0DE-CCE52F1EB71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BE-4D15-A0DE-CCE52F1EB717}"/>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9BE-4D15-A0DE-CCE52F1EB717}"/>
            </c:ext>
          </c:extLst>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0.28999999999999998</c:v>
                </c:pt>
              </c:numCache>
            </c:numRef>
          </c:val>
          <c:extLst>
            <c:ext xmlns:c16="http://schemas.microsoft.com/office/drawing/2014/chart" uri="{C3380CC4-5D6E-409C-BE32-E72D297353CC}">
              <c16:uniqueId val="{00000003-29BE-4D15-A0DE-CCE52F1EB71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1.78</c:v>
                </c:pt>
                <c:pt idx="2">
                  <c:v>#N/A</c:v>
                </c:pt>
                <c:pt idx="3">
                  <c:v>1.4</c:v>
                </c:pt>
                <c:pt idx="4">
                  <c:v>#N/A</c:v>
                </c:pt>
                <c:pt idx="5">
                  <c:v>0.24</c:v>
                </c:pt>
                <c:pt idx="6">
                  <c:v>#N/A</c:v>
                </c:pt>
                <c:pt idx="7">
                  <c:v>0.7</c:v>
                </c:pt>
                <c:pt idx="8">
                  <c:v>#N/A</c:v>
                </c:pt>
                <c:pt idx="9">
                  <c:v>0.63</c:v>
                </c:pt>
              </c:numCache>
            </c:numRef>
          </c:val>
          <c:extLst>
            <c:ext xmlns:c16="http://schemas.microsoft.com/office/drawing/2014/chart" uri="{C3380CC4-5D6E-409C-BE32-E72D297353CC}">
              <c16:uniqueId val="{00000004-29BE-4D15-A0DE-CCE52F1EB717}"/>
            </c:ext>
          </c:extLst>
        </c:ser>
        <c:ser>
          <c:idx val="5"/>
          <c:order val="5"/>
          <c:tx>
            <c:strRef>
              <c:f>データシート!$A$32</c:f>
              <c:strCache>
                <c:ptCount val="1"/>
                <c:pt idx="0">
                  <c:v>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0.69</c:v>
                </c:pt>
              </c:numCache>
            </c:numRef>
          </c:val>
          <c:extLst>
            <c:ext xmlns:c16="http://schemas.microsoft.com/office/drawing/2014/chart" uri="{C3380CC4-5D6E-409C-BE32-E72D297353CC}">
              <c16:uniqueId val="{00000005-29BE-4D15-A0DE-CCE52F1EB71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0.79</c:v>
                </c:pt>
                <c:pt idx="2">
                  <c:v>#N/A</c:v>
                </c:pt>
                <c:pt idx="3">
                  <c:v>1.17</c:v>
                </c:pt>
                <c:pt idx="4">
                  <c:v>#N/A</c:v>
                </c:pt>
                <c:pt idx="5">
                  <c:v>1.48</c:v>
                </c:pt>
                <c:pt idx="6">
                  <c:v>#N/A</c:v>
                </c:pt>
                <c:pt idx="7">
                  <c:v>1.1000000000000001</c:v>
                </c:pt>
                <c:pt idx="8">
                  <c:v>#N/A</c:v>
                </c:pt>
                <c:pt idx="9">
                  <c:v>1.1100000000000001</c:v>
                </c:pt>
              </c:numCache>
            </c:numRef>
          </c:val>
          <c:extLst>
            <c:ext xmlns:c16="http://schemas.microsoft.com/office/drawing/2014/chart" uri="{C3380CC4-5D6E-409C-BE32-E72D297353CC}">
              <c16:uniqueId val="{00000006-29BE-4D15-A0DE-CCE52F1EB717}"/>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1.24</c:v>
                </c:pt>
                <c:pt idx="2">
                  <c:v>#N/A</c:v>
                </c:pt>
                <c:pt idx="3">
                  <c:v>1.29</c:v>
                </c:pt>
                <c:pt idx="4">
                  <c:v>#N/A</c:v>
                </c:pt>
                <c:pt idx="5">
                  <c:v>1.35</c:v>
                </c:pt>
                <c:pt idx="6">
                  <c:v>#N/A</c:v>
                </c:pt>
                <c:pt idx="7">
                  <c:v>1.4</c:v>
                </c:pt>
                <c:pt idx="8">
                  <c:v>#N/A</c:v>
                </c:pt>
                <c:pt idx="9">
                  <c:v>1.39</c:v>
                </c:pt>
              </c:numCache>
            </c:numRef>
          </c:val>
          <c:extLst>
            <c:ext xmlns:c16="http://schemas.microsoft.com/office/drawing/2014/chart" uri="{C3380CC4-5D6E-409C-BE32-E72D297353CC}">
              <c16:uniqueId val="{00000007-29BE-4D15-A0DE-CCE52F1EB71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4.1900000000000004</c:v>
                </c:pt>
                <c:pt idx="2">
                  <c:v>#N/A</c:v>
                </c:pt>
                <c:pt idx="3">
                  <c:v>5.29</c:v>
                </c:pt>
                <c:pt idx="4">
                  <c:v>#N/A</c:v>
                </c:pt>
                <c:pt idx="5">
                  <c:v>3.53</c:v>
                </c:pt>
                <c:pt idx="6">
                  <c:v>#N/A</c:v>
                </c:pt>
                <c:pt idx="7">
                  <c:v>5.55</c:v>
                </c:pt>
                <c:pt idx="8">
                  <c:v>#N/A</c:v>
                </c:pt>
                <c:pt idx="9">
                  <c:v>5</c:v>
                </c:pt>
              </c:numCache>
            </c:numRef>
          </c:val>
          <c:extLst>
            <c:ext xmlns:c16="http://schemas.microsoft.com/office/drawing/2014/chart" uri="{C3380CC4-5D6E-409C-BE32-E72D297353CC}">
              <c16:uniqueId val="{00000008-29BE-4D15-A0DE-CCE52F1EB71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9.14</c:v>
                </c:pt>
                <c:pt idx="2">
                  <c:v>#N/A</c:v>
                </c:pt>
                <c:pt idx="3">
                  <c:v>10.119999999999999</c:v>
                </c:pt>
                <c:pt idx="4">
                  <c:v>#N/A</c:v>
                </c:pt>
                <c:pt idx="5">
                  <c:v>12.14</c:v>
                </c:pt>
                <c:pt idx="6">
                  <c:v>#N/A</c:v>
                </c:pt>
                <c:pt idx="7">
                  <c:v>13.52</c:v>
                </c:pt>
                <c:pt idx="8">
                  <c:v>#N/A</c:v>
                </c:pt>
                <c:pt idx="9">
                  <c:v>14.3</c:v>
                </c:pt>
              </c:numCache>
            </c:numRef>
          </c:val>
          <c:extLst>
            <c:ext xmlns:c16="http://schemas.microsoft.com/office/drawing/2014/chart" uri="{C3380CC4-5D6E-409C-BE32-E72D297353CC}">
              <c16:uniqueId val="{00000009-29BE-4D15-A0DE-CCE52F1EB71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820</c:v>
                </c:pt>
                <c:pt idx="5">
                  <c:v>862</c:v>
                </c:pt>
                <c:pt idx="8">
                  <c:v>868</c:v>
                </c:pt>
                <c:pt idx="11">
                  <c:v>866</c:v>
                </c:pt>
                <c:pt idx="14">
                  <c:v>861</c:v>
                </c:pt>
              </c:numCache>
            </c:numRef>
          </c:val>
          <c:extLst>
            <c:ext xmlns:c16="http://schemas.microsoft.com/office/drawing/2014/chart" uri="{C3380CC4-5D6E-409C-BE32-E72D297353CC}">
              <c16:uniqueId val="{00000000-1F40-49FE-BEC7-6E72A17454A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40-49FE-BEC7-6E72A17454A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F40-49FE-BEC7-6E72A17454A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40-49FE-BEC7-6E72A17454A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539</c:v>
                </c:pt>
                <c:pt idx="3">
                  <c:v>538</c:v>
                </c:pt>
                <c:pt idx="6">
                  <c:v>535</c:v>
                </c:pt>
                <c:pt idx="9">
                  <c:v>537</c:v>
                </c:pt>
                <c:pt idx="12">
                  <c:v>430</c:v>
                </c:pt>
              </c:numCache>
            </c:numRef>
          </c:val>
          <c:extLst>
            <c:ext xmlns:c16="http://schemas.microsoft.com/office/drawing/2014/chart" uri="{C3380CC4-5D6E-409C-BE32-E72D297353CC}">
              <c16:uniqueId val="{00000004-1F40-49FE-BEC7-6E72A17454A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40-49FE-BEC7-6E72A17454A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F40-49FE-BEC7-6E72A17454A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834</c:v>
                </c:pt>
                <c:pt idx="3">
                  <c:v>823</c:v>
                </c:pt>
                <c:pt idx="6">
                  <c:v>839</c:v>
                </c:pt>
                <c:pt idx="9">
                  <c:v>872</c:v>
                </c:pt>
                <c:pt idx="12">
                  <c:v>868</c:v>
                </c:pt>
              </c:numCache>
            </c:numRef>
          </c:val>
          <c:extLst>
            <c:ext xmlns:c16="http://schemas.microsoft.com/office/drawing/2014/chart" uri="{C3380CC4-5D6E-409C-BE32-E72D297353CC}">
              <c16:uniqueId val="{00000007-1F40-49FE-BEC7-6E72A17454A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553</c:v>
                </c:pt>
                <c:pt idx="2">
                  <c:v>#N/A</c:v>
                </c:pt>
                <c:pt idx="3">
                  <c:v>#N/A</c:v>
                </c:pt>
                <c:pt idx="4">
                  <c:v>499</c:v>
                </c:pt>
                <c:pt idx="5">
                  <c:v>#N/A</c:v>
                </c:pt>
                <c:pt idx="6">
                  <c:v>#N/A</c:v>
                </c:pt>
                <c:pt idx="7">
                  <c:v>506</c:v>
                </c:pt>
                <c:pt idx="8">
                  <c:v>#N/A</c:v>
                </c:pt>
                <c:pt idx="9">
                  <c:v>#N/A</c:v>
                </c:pt>
                <c:pt idx="10">
                  <c:v>543</c:v>
                </c:pt>
                <c:pt idx="11">
                  <c:v>#N/A</c:v>
                </c:pt>
                <c:pt idx="12">
                  <c:v>#N/A</c:v>
                </c:pt>
                <c:pt idx="13">
                  <c:v>437</c:v>
                </c:pt>
                <c:pt idx="14">
                  <c:v>#N/A</c:v>
                </c:pt>
              </c:numCache>
            </c:numRef>
          </c:val>
          <c:smooth val="0"/>
          <c:extLst>
            <c:ext xmlns:c16="http://schemas.microsoft.com/office/drawing/2014/chart" uri="{C3380CC4-5D6E-409C-BE32-E72D297353CC}">
              <c16:uniqueId val="{00000008-1F40-49FE-BEC7-6E72A17454A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10209</c:v>
                </c:pt>
                <c:pt idx="5">
                  <c:v>10149</c:v>
                </c:pt>
                <c:pt idx="8">
                  <c:v>10006</c:v>
                </c:pt>
                <c:pt idx="11">
                  <c:v>9803</c:v>
                </c:pt>
                <c:pt idx="14">
                  <c:v>9562</c:v>
                </c:pt>
              </c:numCache>
            </c:numRef>
          </c:val>
          <c:extLst>
            <c:ext xmlns:c16="http://schemas.microsoft.com/office/drawing/2014/chart" uri="{C3380CC4-5D6E-409C-BE32-E72D297353CC}">
              <c16:uniqueId val="{00000000-A086-4205-8973-008F83F774B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114</c:v>
                </c:pt>
                <c:pt idx="5">
                  <c:v>85</c:v>
                </c:pt>
                <c:pt idx="8">
                  <c:v>61</c:v>
                </c:pt>
                <c:pt idx="11">
                  <c:v>41</c:v>
                </c:pt>
                <c:pt idx="14">
                  <c:v>68</c:v>
                </c:pt>
              </c:numCache>
            </c:numRef>
          </c:val>
          <c:extLst>
            <c:ext xmlns:c16="http://schemas.microsoft.com/office/drawing/2014/chart" uri="{C3380CC4-5D6E-409C-BE32-E72D297353CC}">
              <c16:uniqueId val="{00000001-A086-4205-8973-008F83F774B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4203</c:v>
                </c:pt>
                <c:pt idx="5">
                  <c:v>4390</c:v>
                </c:pt>
                <c:pt idx="8">
                  <c:v>4720</c:v>
                </c:pt>
                <c:pt idx="11">
                  <c:v>4426</c:v>
                </c:pt>
                <c:pt idx="14">
                  <c:v>4286</c:v>
                </c:pt>
              </c:numCache>
            </c:numRef>
          </c:val>
          <c:extLst>
            <c:ext xmlns:c16="http://schemas.microsoft.com/office/drawing/2014/chart" uri="{C3380CC4-5D6E-409C-BE32-E72D297353CC}">
              <c16:uniqueId val="{00000002-A086-4205-8973-008F83F774B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86-4205-8973-008F83F774B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86-4205-8973-008F83F774B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5-A086-4205-8973-008F83F774B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1959</c:v>
                </c:pt>
                <c:pt idx="3">
                  <c:v>1823</c:v>
                </c:pt>
                <c:pt idx="6">
                  <c:v>1836</c:v>
                </c:pt>
                <c:pt idx="9">
                  <c:v>1808</c:v>
                </c:pt>
                <c:pt idx="12">
                  <c:v>1768</c:v>
                </c:pt>
              </c:numCache>
            </c:numRef>
          </c:val>
          <c:extLst>
            <c:ext xmlns:c16="http://schemas.microsoft.com/office/drawing/2014/chart" uri="{C3380CC4-5D6E-409C-BE32-E72D297353CC}">
              <c16:uniqueId val="{00000006-A086-4205-8973-008F83F774B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086-4205-8973-008F83F774B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7128</c:v>
                </c:pt>
                <c:pt idx="3">
                  <c:v>6833</c:v>
                </c:pt>
                <c:pt idx="6">
                  <c:v>6509</c:v>
                </c:pt>
                <c:pt idx="9">
                  <c:v>6010</c:v>
                </c:pt>
                <c:pt idx="12">
                  <c:v>5129</c:v>
                </c:pt>
              </c:numCache>
            </c:numRef>
          </c:val>
          <c:extLst>
            <c:ext xmlns:c16="http://schemas.microsoft.com/office/drawing/2014/chart" uri="{C3380CC4-5D6E-409C-BE32-E72D297353CC}">
              <c16:uniqueId val="{00000008-A086-4205-8973-008F83F774B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140</c:v>
                </c:pt>
                <c:pt idx="3">
                  <c:v>687</c:v>
                </c:pt>
                <c:pt idx="6">
                  <c:v>663</c:v>
                </c:pt>
                <c:pt idx="9">
                  <c:v>639</c:v>
                </c:pt>
                <c:pt idx="12">
                  <c:v>615</c:v>
                </c:pt>
              </c:numCache>
            </c:numRef>
          </c:val>
          <c:extLst>
            <c:ext xmlns:c16="http://schemas.microsoft.com/office/drawing/2014/chart" uri="{C3380CC4-5D6E-409C-BE32-E72D297353CC}">
              <c16:uniqueId val="{00000009-A086-4205-8973-008F83F774B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9673</c:v>
                </c:pt>
                <c:pt idx="3">
                  <c:v>9852</c:v>
                </c:pt>
                <c:pt idx="6">
                  <c:v>9898</c:v>
                </c:pt>
                <c:pt idx="9">
                  <c:v>9947</c:v>
                </c:pt>
                <c:pt idx="12">
                  <c:v>10078</c:v>
                </c:pt>
              </c:numCache>
            </c:numRef>
          </c:val>
          <c:extLst>
            <c:ext xmlns:c16="http://schemas.microsoft.com/office/drawing/2014/chart" uri="{C3380CC4-5D6E-409C-BE32-E72D297353CC}">
              <c16:uniqueId val="{0000000A-A086-4205-8973-008F83F774B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4379</c:v>
                </c:pt>
                <c:pt idx="2">
                  <c:v>#N/A</c:v>
                </c:pt>
                <c:pt idx="3">
                  <c:v>#N/A</c:v>
                </c:pt>
                <c:pt idx="4">
                  <c:v>4571</c:v>
                </c:pt>
                <c:pt idx="5">
                  <c:v>#N/A</c:v>
                </c:pt>
                <c:pt idx="6">
                  <c:v>#N/A</c:v>
                </c:pt>
                <c:pt idx="7">
                  <c:v>4119</c:v>
                </c:pt>
                <c:pt idx="8">
                  <c:v>#N/A</c:v>
                </c:pt>
                <c:pt idx="9">
                  <c:v>#N/A</c:v>
                </c:pt>
                <c:pt idx="10">
                  <c:v>4133</c:v>
                </c:pt>
                <c:pt idx="11">
                  <c:v>#N/A</c:v>
                </c:pt>
                <c:pt idx="12">
                  <c:v>#N/A</c:v>
                </c:pt>
                <c:pt idx="13">
                  <c:v>3674</c:v>
                </c:pt>
                <c:pt idx="14">
                  <c:v>#N/A</c:v>
                </c:pt>
              </c:numCache>
            </c:numRef>
          </c:val>
          <c:smooth val="0"/>
          <c:extLst>
            <c:ext xmlns:c16="http://schemas.microsoft.com/office/drawing/2014/chart" uri="{C3380CC4-5D6E-409C-BE32-E72D297353CC}">
              <c16:uniqueId val="{0000000B-A086-4205-8973-008F83F774B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1955</c:v>
                </c:pt>
                <c:pt idx="1">
                  <c:v>1754</c:v>
                </c:pt>
                <c:pt idx="2">
                  <c:v>1721</c:v>
                </c:pt>
              </c:numCache>
            </c:numRef>
          </c:val>
          <c:extLst>
            <c:ext xmlns:c16="http://schemas.microsoft.com/office/drawing/2014/chart" uri="{C3380CC4-5D6E-409C-BE32-E72D297353CC}">
              <c16:uniqueId val="{00000000-A324-4676-B924-EAC475FB053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185</c:v>
                </c:pt>
                <c:pt idx="1">
                  <c:v>320</c:v>
                </c:pt>
                <c:pt idx="2">
                  <c:v>320</c:v>
                </c:pt>
              </c:numCache>
            </c:numRef>
          </c:val>
          <c:extLst>
            <c:ext xmlns:c16="http://schemas.microsoft.com/office/drawing/2014/chart" uri="{C3380CC4-5D6E-409C-BE32-E72D297353CC}">
              <c16:uniqueId val="{00000001-A324-4676-B924-EAC475FB053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2424</c:v>
                </c:pt>
                <c:pt idx="1">
                  <c:v>2101</c:v>
                </c:pt>
                <c:pt idx="2">
                  <c:v>1978</c:v>
                </c:pt>
              </c:numCache>
            </c:numRef>
          </c:val>
          <c:extLst>
            <c:ext xmlns:c16="http://schemas.microsoft.com/office/drawing/2014/chart" uri="{C3380CC4-5D6E-409C-BE32-E72D297353CC}">
              <c16:uniqueId val="{00000002-A324-4676-B924-EAC475FB053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人口減少や県平均を上回る高齢化率（</a:t>
          </a:r>
          <a:r>
            <a:rPr kumimoji="1" lang="en-US" altLang="ja-JP" sz="1300">
              <a:latin typeface="ＭＳ Ｐゴシック" panose="020B0600070205080204" pitchFamily="50" charset="-128"/>
              <a:ea typeface="ＭＳ Ｐゴシック" panose="020B0600070205080204" pitchFamily="50" charset="-128"/>
            </a:rPr>
            <a:t>35.4</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％）に加え，町内に中心となる産業がないこと等により，財政基盤が弱く，類似団体平均を下回っている。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令和２年度の財政力指数は，基準財政収入額において，太陽光設備等の償却資産による固定資産税（償却資産分）や地方消費税交付金が増額となっている一方，基準財政需要額は地域社会再生事業費の創設等により増となっており，前年度と変わらず</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茨城町第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次総合計画に沿った施策の重点化や歳出予算の抑制や行政の効率化の両立に努め，活力あるまちづくりと財政の健全化を図る。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41628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41628</xdr:rowOff>
    </xdr:from>
    <xdr:to>
      <xdr:col>15</xdr:col>
      <xdr:colOff>82550</xdr:colOff>
      <xdr:row>43</xdr:row>
      <xdr:rowOff>55033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139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113188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273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小学校スクールバス運行に係る国庫補助の終了等に伴う物件費の増や，公共下水道事業</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等</a:t>
          </a:r>
          <a:r>
            <a:rPr kumimoji="1" lang="ja-JP" altLang="en-US" sz="1300">
              <a:latin typeface="ＭＳ Ｐゴシック" panose="020B0600070205080204" pitchFamily="50" charset="-128"/>
              <a:ea typeface="ＭＳ Ｐゴシック" panose="020B0600070205080204" pitchFamily="50" charset="-128"/>
            </a:rPr>
            <a:t>の企業会計への移行に伴い補助費が増加した一方で，地方消費税交付金等の増に伴い，経常一般財源が増額となったため，前年度から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83.4</a:t>
          </a:r>
          <a:r>
            <a:rPr kumimoji="1" lang="ja-JP" altLang="en-US" sz="1300">
              <a:latin typeface="ＭＳ Ｐゴシック" panose="020B0600070205080204" pitchFamily="50" charset="-128"/>
              <a:ea typeface="ＭＳ Ｐゴシック" panose="020B0600070205080204" pitchFamily="50" charset="-128"/>
            </a:rPr>
            <a:t>％となり，類似団体平均を下回る水準となっている。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扶助費や公共施設等の維持補修費は増加傾向にあり，厳しい状況であるが，今後とも，事業の見直しを更に進めるとともに，全ての事務事業の優先度を厳しく点検し，優先度の低い事業は計画的に廃止・縮小を進め，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169228</xdr:rowOff>
    </xdr:from>
    <xdr:to>
      <xdr:col>23</xdr:col>
      <xdr:colOff>133350</xdr:colOff>
      <xdr:row>66</xdr:row>
      <xdr:rowOff>82550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11332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84155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5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169228</xdr:rowOff>
    </xdr:from>
    <xdr:to>
      <xdr:col>24</xdr:col>
      <xdr:colOff>12700</xdr:colOff>
      <xdr:row>58</xdr:row>
      <xdr:rowOff>169228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11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109855</xdr:rowOff>
    </xdr:from>
    <xdr:to>
      <xdr:col>23</xdr:col>
      <xdr:colOff>133350</xdr:colOff>
      <xdr:row>61</xdr:row>
      <xdr:rowOff>77153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396855"/>
          <a:ext cx="8382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155274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11747</xdr:rowOff>
    </xdr:from>
    <xdr:to>
      <xdr:col>23</xdr:col>
      <xdr:colOff>184150</xdr:colOff>
      <xdr:row>62</xdr:row>
      <xdr:rowOff>113347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77153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8131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28893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813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159068</xdr:rowOff>
    </xdr:from>
    <xdr:to>
      <xdr:col>15</xdr:col>
      <xdr:colOff>133350</xdr:colOff>
      <xdr:row>62</xdr:row>
      <xdr:rowOff>89218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73995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4763</xdr:rowOff>
    </xdr:from>
    <xdr:to>
      <xdr:col>11</xdr:col>
      <xdr:colOff>31750</xdr:colOff>
      <xdr:row>61</xdr:row>
      <xdr:rowOff>28893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63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159068</xdr:rowOff>
    </xdr:from>
    <xdr:to>
      <xdr:col>11</xdr:col>
      <xdr:colOff>82550</xdr:colOff>
      <xdr:row>62</xdr:row>
      <xdr:rowOff>89218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73995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0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62547</xdr:rowOff>
    </xdr:from>
    <xdr:to>
      <xdr:col>7</xdr:col>
      <xdr:colOff>31750</xdr:colOff>
      <xdr:row>61</xdr:row>
      <xdr:rowOff>164147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148924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59055</xdr:rowOff>
    </xdr:from>
    <xdr:to>
      <xdr:col>23</xdr:col>
      <xdr:colOff>184150</xdr:colOff>
      <xdr:row>60</xdr:row>
      <xdr:rowOff>160655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75582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1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26353</xdr:rowOff>
    </xdr:from>
    <xdr:to>
      <xdr:col>19</xdr:col>
      <xdr:colOff>184150</xdr:colOff>
      <xdr:row>61</xdr:row>
      <xdr:rowOff>127953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8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138130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53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149543</xdr:rowOff>
    </xdr:from>
    <xdr:to>
      <xdr:col>11</xdr:col>
      <xdr:colOff>82550</xdr:colOff>
      <xdr:row>61</xdr:row>
      <xdr:rowOff>79693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89870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2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125413</xdr:rowOff>
    </xdr:from>
    <xdr:to>
      <xdr:col>7</xdr:col>
      <xdr:colOff>31750</xdr:colOff>
      <xdr:row>61</xdr:row>
      <xdr:rowOff>55563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65740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11,398</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123,916</a:t>
          </a:r>
          <a:r>
            <a:rPr kumimoji="1" lang="ja-JP" altLang="en-US" sz="1300">
              <a:latin typeface="ＭＳ Ｐゴシック" panose="020B0600070205080204" pitchFamily="50" charset="-128"/>
              <a:ea typeface="ＭＳ Ｐゴシック" panose="020B0600070205080204" pitchFamily="50" charset="-128"/>
            </a:rPr>
            <a:t>円となっているものの，類似団体平均を下回る水準となっている。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人件費は臨時職員から会計年度任用職員に振り替えたことにより増となっており，物件費については感染症対策型避難所用資材整備，</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スクール環境整備，公共施設等の老朽化により維持管理費などが増加している。</a:t>
          </a:r>
        </a:p>
        <a:p>
          <a:r>
            <a:rPr kumimoji="1" lang="ja-JP" altLang="en-US" sz="1300">
              <a:latin typeface="ＭＳ Ｐゴシック" panose="020B0600070205080204" pitchFamily="50" charset="-128"/>
              <a:ea typeface="ＭＳ Ｐゴシック" panose="020B0600070205080204" pitchFamily="50" charset="-128"/>
            </a:rPr>
            <a:t>　今後は競争によるコスト削減効果が期待できる指定管理者制度の導入等も含め検討を行い，更なるコスト縮減に努める。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114506</xdr:rowOff>
    </xdr:from>
    <xdr:to>
      <xdr:col>23</xdr:col>
      <xdr:colOff>133350</xdr:colOff>
      <xdr:row>82</xdr:row>
      <xdr:rowOff>74025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01956"/>
          <a:ext cx="838200" cy="1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71980</xdr:rowOff>
    </xdr:from>
    <xdr:to>
      <xdr:col>19</xdr:col>
      <xdr:colOff>133350</xdr:colOff>
      <xdr:row>81</xdr:row>
      <xdr:rowOff>114506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59430"/>
          <a:ext cx="889000" cy="42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71980</xdr:rowOff>
    </xdr:from>
    <xdr:to>
      <xdr:col>15</xdr:col>
      <xdr:colOff>82550</xdr:colOff>
      <xdr:row>81</xdr:row>
      <xdr:rowOff>84620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959430"/>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55561</xdr:rowOff>
    </xdr:from>
    <xdr:to>
      <xdr:col>11</xdr:col>
      <xdr:colOff>31750</xdr:colOff>
      <xdr:row>81</xdr:row>
      <xdr:rowOff>84620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43011"/>
          <a:ext cx="889000" cy="2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23225</xdr:rowOff>
    </xdr:from>
    <xdr:to>
      <xdr:col>23</xdr:col>
      <xdr:colOff>184150</xdr:colOff>
      <xdr:row>82</xdr:row>
      <xdr:rowOff>124825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39752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63706</xdr:rowOff>
    </xdr:from>
    <xdr:to>
      <xdr:col>19</xdr:col>
      <xdr:colOff>184150</xdr:colOff>
      <xdr:row>81</xdr:row>
      <xdr:rowOff>165306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5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4033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20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21180</xdr:rowOff>
    </xdr:from>
    <xdr:to>
      <xdr:col>15</xdr:col>
      <xdr:colOff>133350</xdr:colOff>
      <xdr:row>81</xdr:row>
      <xdr:rowOff>122780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0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132957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7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33820</xdr:rowOff>
    </xdr:from>
    <xdr:to>
      <xdr:col>11</xdr:col>
      <xdr:colOff>82550</xdr:colOff>
      <xdr:row>81</xdr:row>
      <xdr:rowOff>135420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145597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9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4761</xdr:rowOff>
    </xdr:from>
    <xdr:to>
      <xdr:col>7</xdr:col>
      <xdr:colOff>31750</xdr:colOff>
      <xdr:row>81</xdr:row>
      <xdr:rowOff>106361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116538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6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％％となり，類似団体平均を下回った。</a:t>
          </a:r>
        </a:p>
        <a:p>
          <a:r>
            <a:rPr kumimoji="1" lang="ja-JP" altLang="en-US" sz="1300">
              <a:latin typeface="ＭＳ Ｐゴシック" panose="020B0600070205080204" pitchFamily="50" charset="-128"/>
              <a:ea typeface="ＭＳ Ｐゴシック" panose="020B0600070205080204" pitchFamily="50" charset="-128"/>
            </a:rPr>
            <a:t>　引き続き，人事院勧告に準拠した給与改定を実施するとともに，級別職員数比率や年代別職員構成の新陳代謝を図り，より一層の給与の適正化に努める。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100693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67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32657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32657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人口千人当たり職員数は，</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人で類似団体平均を少し上回る水準となっている。この要因は，町単独で消防本部を設置するなど，職員数が多くなる側面を有しているためである。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今後も事務事業の見直しや民間活力の導入をはじめとした事務の合理化を図りつつ，定員適正化計画に基づく職員数の適正化により，類似団体平均の水準に近づくよう努める。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1360</xdr:rowOff>
    </xdr:from>
    <xdr:to>
      <xdr:col>81</xdr:col>
      <xdr:colOff>44450</xdr:colOff>
      <xdr:row>62</xdr:row>
      <xdr:rowOff>34109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31260"/>
          <a:ext cx="838200" cy="3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42018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29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1360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19196"/>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144162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160746</xdr:rowOff>
    </xdr:from>
    <xdr:to>
      <xdr:col>72</xdr:col>
      <xdr:colOff>203200</xdr:colOff>
      <xdr:row>61</xdr:row>
      <xdr:rowOff>164193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191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140715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159022</xdr:rowOff>
    </xdr:from>
    <xdr:to>
      <xdr:col>68</xdr:col>
      <xdr:colOff>152400</xdr:colOff>
      <xdr:row>61</xdr:row>
      <xdr:rowOff>164193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1747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157951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151056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122010</xdr:rowOff>
    </xdr:from>
    <xdr:to>
      <xdr:col>77</xdr:col>
      <xdr:colOff>95250</xdr:colOff>
      <xdr:row>62</xdr:row>
      <xdr:rowOff>52160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36937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66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109946</xdr:rowOff>
    </xdr:from>
    <xdr:to>
      <xdr:col>73</xdr:col>
      <xdr:colOff>44450</xdr:colOff>
      <xdr:row>62</xdr:row>
      <xdr:rowOff>40096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24873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113393</xdr:rowOff>
    </xdr:from>
    <xdr:to>
      <xdr:col>68</xdr:col>
      <xdr:colOff>203200</xdr:colOff>
      <xdr:row>62</xdr:row>
      <xdr:rowOff>43543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28320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108222</xdr:rowOff>
    </xdr:from>
    <xdr:to>
      <xdr:col>64</xdr:col>
      <xdr:colOff>152400</xdr:colOff>
      <xdr:row>62</xdr:row>
      <xdr:rowOff>38372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6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23149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5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H6</a:t>
          </a:r>
          <a:r>
            <a:rPr kumimoji="1" lang="ja-JP" altLang="en-US" sz="1300">
              <a:latin typeface="ＭＳ Ｐゴシック" panose="020B0600070205080204" pitchFamily="50" charset="-128"/>
              <a:ea typeface="ＭＳ Ｐゴシック" panose="020B0600070205080204" pitchFamily="50" charset="-128"/>
            </a:rPr>
            <a:t>奥谷団地建設事業の償還終了や公共下水道事業等の企業会計への算入繰出金の減のほか，地方消費税交付金や固定資産税の増による標準税収入額等の増に伴い，標準財政規模が増となったことから，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％となり，ゆるやかな減少傾向にあるが類似団体平均を上回る水準となっている。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防災行政無線デジタル化更新事業や新たな文化的施設建設など大規模な整備事業による地方債の発行が見込まれるが，元利償還金に対する交付税措置の高いものを選択していくことで適正な資金調達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106317</xdr:rowOff>
    </xdr:from>
    <xdr:to>
      <xdr:col>81</xdr:col>
      <xdr:colOff>44450</xdr:colOff>
      <xdr:row>40</xdr:row>
      <xdr:rowOff>133894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964317"/>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153868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668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133894</xdr:rowOff>
    </xdr:from>
    <xdr:to>
      <xdr:col>77</xdr:col>
      <xdr:colOff>44450</xdr:colOff>
      <xdr:row>40</xdr:row>
      <xdr:rowOff>133894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991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125928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4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133894</xdr:rowOff>
    </xdr:from>
    <xdr:to>
      <xdr:col>72</xdr:col>
      <xdr:colOff>203200</xdr:colOff>
      <xdr:row>40</xdr:row>
      <xdr:rowOff>147683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991894"/>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132823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147683</xdr:rowOff>
    </xdr:from>
    <xdr:to>
      <xdr:col>68</xdr:col>
      <xdr:colOff>152400</xdr:colOff>
      <xdr:row>41</xdr:row>
      <xdr:rowOff>17599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00568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119034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125928</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91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27594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8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83094</xdr:rowOff>
    </xdr:from>
    <xdr:to>
      <xdr:col>77</xdr:col>
      <xdr:colOff>95250</xdr:colOff>
      <xdr:row>41</xdr:row>
      <xdr:rowOff>13244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169471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02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83094</xdr:rowOff>
    </xdr:from>
    <xdr:to>
      <xdr:col>73</xdr:col>
      <xdr:colOff>44450</xdr:colOff>
      <xdr:row>41</xdr:row>
      <xdr:rowOff>13244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169471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02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96883</xdr:rowOff>
    </xdr:from>
    <xdr:to>
      <xdr:col>68</xdr:col>
      <xdr:colOff>203200</xdr:colOff>
      <xdr:row>41</xdr:row>
      <xdr:rowOff>27033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5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11810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138249</xdr:rowOff>
    </xdr:from>
    <xdr:to>
      <xdr:col>64</xdr:col>
      <xdr:colOff>152400</xdr:colOff>
      <xdr:row>41</xdr:row>
      <xdr:rowOff>68399</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53176</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について，給食共同調理場施設再整備事業や臨時財政対策債の増に伴い，一般会計地方債現在高が増となった一方で，公共下水道事業等の公営企業法適用化により，公営企業債等繰入見込額が大きく減となった。前年度からは</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％となっており，減少傾向にあるが類似団体平均を上回る水準となっている。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防災行政無線デジタル化更新事業や新たな文化的施設建設など大規模な整備事業による地方債の発行が見込まれるが，後世への負担を少しでも軽減するよう，新規事業の実施等について総点検を図り，財政の健全化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166370</xdr:rowOff>
    </xdr:from>
    <xdr:to>
      <xdr:col>81</xdr:col>
      <xdr:colOff>44450</xdr:colOff>
      <xdr:row>17</xdr:row>
      <xdr:rowOff>107527</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2909570"/>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3887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100632</xdr:rowOff>
    </xdr:from>
    <xdr:to>
      <xdr:col>77</xdr:col>
      <xdr:colOff>44450</xdr:colOff>
      <xdr:row>17</xdr:row>
      <xdr:rowOff>107527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015282"/>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100632</xdr:rowOff>
    </xdr:from>
    <xdr:to>
      <xdr:col>72</xdr:col>
      <xdr:colOff>203200</xdr:colOff>
      <xdr:row>18</xdr:row>
      <xdr:rowOff>5019</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015282"/>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164556</xdr:rowOff>
    </xdr:from>
    <xdr:to>
      <xdr:col>73</xdr:col>
      <xdr:colOff>44450</xdr:colOff>
      <xdr:row>14</xdr:row>
      <xdr:rowOff>94706</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143147</xdr:rowOff>
    </xdr:from>
    <xdr:to>
      <xdr:col>68</xdr:col>
      <xdr:colOff>152400</xdr:colOff>
      <xdr:row>18</xdr:row>
      <xdr:rowOff>5019</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057797"/>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115570</xdr:rowOff>
    </xdr:from>
    <xdr:to>
      <xdr:col>81</xdr:col>
      <xdr:colOff>95250</xdr:colOff>
      <xdr:row>17</xdr:row>
      <xdr:rowOff>45720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87647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83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56727</xdr:rowOff>
    </xdr:from>
    <xdr:to>
      <xdr:col>77</xdr:col>
      <xdr:colOff>95250</xdr:colOff>
      <xdr:row>17</xdr:row>
      <xdr:rowOff>158327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143104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05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49832</xdr:rowOff>
    </xdr:from>
    <xdr:to>
      <xdr:col>73</xdr:col>
      <xdr:colOff>44450</xdr:colOff>
      <xdr:row>17</xdr:row>
      <xdr:rowOff>151432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136209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050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125669</xdr:rowOff>
    </xdr:from>
    <xdr:to>
      <xdr:col>68</xdr:col>
      <xdr:colOff>203200</xdr:colOff>
      <xdr:row>18</xdr:row>
      <xdr:rowOff>55819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0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40596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12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92347</xdr:rowOff>
    </xdr:from>
    <xdr:to>
      <xdr:col>64</xdr:col>
      <xdr:colOff>152400</xdr:colOff>
      <xdr:row>18</xdr:row>
      <xdr:rowOff>22497</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0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7274</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09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臨時職員から会計年度任用職員への制度移行により増となっているが，経常一般財源が増額になったため，前年度から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26.2</a:t>
          </a:r>
          <a:r>
            <a:rPr kumimoji="1" lang="ja-JP" altLang="en-US" sz="1300">
              <a:latin typeface="ＭＳ Ｐゴシック" panose="020B0600070205080204" pitchFamily="50" charset="-128"/>
              <a:ea typeface="ＭＳ Ｐゴシック" panose="020B0600070205080204" pitchFamily="50" charset="-128"/>
            </a:rPr>
            <a:t>％となり，類似団体平均をわずかに上回る水準となっている。類似団体平均を上回る要因は，町単独で消防本部を設置していること等が挙げられる。</a:t>
          </a:r>
        </a:p>
        <a:p>
          <a:r>
            <a:rPr kumimoji="1" lang="ja-JP" altLang="en-US" sz="1300">
              <a:latin typeface="ＭＳ Ｐゴシック" panose="020B0600070205080204" pitchFamily="50" charset="-128"/>
              <a:ea typeface="ＭＳ Ｐゴシック" panose="020B0600070205080204" pitchFamily="50" charset="-128"/>
            </a:rPr>
            <a:t>　今後も再任用職員や会計年度任用職員の増加が見込まれるが，業務量に応じた職員の適正配置に努め，人件費の抑制に努める。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88900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5049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58437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41910</xdr:rowOff>
    </xdr:from>
    <xdr:to>
      <xdr:col>24</xdr:col>
      <xdr:colOff>76200</xdr:colOff>
      <xdr:row>37</xdr:row>
      <xdr:rowOff>143510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38</xdr:row>
      <xdr:rowOff>142240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04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39</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118110</xdr:rowOff>
    </xdr:from>
    <xdr:to>
      <xdr:col>15</xdr:col>
      <xdr:colOff>149225</xdr:colOff>
      <xdr:row>36</xdr:row>
      <xdr:rowOff>48260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58437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95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104157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160020</xdr:rowOff>
    </xdr:from>
    <xdr:to>
      <xdr:col>6</xdr:col>
      <xdr:colOff>171450</xdr:colOff>
      <xdr:row>39</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スクール環境整備事業費や感染症対策型避難所用資材整備事業費の増加のほか，小学校スクールバス運行に係る国庫補助の終了等に伴い経費が増加したことなどにより，前年度から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％となったが，類似団体平均を下回る水準となっている。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指定管理者制度の導入等があまり進んでいないことから，今後も民間活力の活用も視野に入れ検討し，経費削減の徹底に努める。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14</xdr:row>
      <xdr:rowOff>116114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72871"/>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29029</xdr:rowOff>
    </xdr:from>
    <xdr:to>
      <xdr:col>78</xdr:col>
      <xdr:colOff>69850</xdr:colOff>
      <xdr:row>14</xdr:row>
      <xdr:rowOff>72571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293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29029</xdr:rowOff>
    </xdr:from>
    <xdr:to>
      <xdr:col>73</xdr:col>
      <xdr:colOff>180975</xdr:colOff>
      <xdr:row>14</xdr:row>
      <xdr:rowOff>29029</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4293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127198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156936</xdr:rowOff>
    </xdr:from>
    <xdr:to>
      <xdr:col>69</xdr:col>
      <xdr:colOff>92075</xdr:colOff>
      <xdr:row>14</xdr:row>
      <xdr:rowOff>29029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857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65314</xdr:rowOff>
    </xdr:from>
    <xdr:to>
      <xdr:col>82</xdr:col>
      <xdr:colOff>158750</xdr:colOff>
      <xdr:row>14</xdr:row>
      <xdr:rowOff>166914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81841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149679</xdr:rowOff>
    </xdr:from>
    <xdr:to>
      <xdr:col>74</xdr:col>
      <xdr:colOff>31750</xdr:colOff>
      <xdr:row>14</xdr:row>
      <xdr:rowOff>79829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149679</xdr:rowOff>
    </xdr:from>
    <xdr:to>
      <xdr:col>69</xdr:col>
      <xdr:colOff>142875</xdr:colOff>
      <xdr:row>14</xdr:row>
      <xdr:rowOff>79829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90006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106136</xdr:rowOff>
    </xdr:from>
    <xdr:to>
      <xdr:col>65</xdr:col>
      <xdr:colOff>53975</xdr:colOff>
      <xdr:row>14</xdr:row>
      <xdr:rowOff>36286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46463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扶助費は，地方消費税交付金等の増に伴い，経常一般財源が大幅に増となったことから，前年度から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％となり，類似団体平均を下回る水準となっている。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しかしながら，歳出面では今後も少子高齢化の進行に伴う社会保障経費の増加が見込まれることから，地域の実情に応じた様々な福祉施策を展開し，扶助費の抑制に努めていく。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66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31750</xdr:rowOff>
    </xdr:from>
    <xdr:to>
      <xdr:col>19</xdr:col>
      <xdr:colOff>187325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04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xdr:rowOff>
    </xdr:from>
    <xdr:to>
      <xdr:col>15</xdr:col>
      <xdr:colOff>98425</xdr:colOff>
      <xdr:row>57</xdr:row>
      <xdr:rowOff>31750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785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69850</xdr:rowOff>
    </xdr:from>
    <xdr:to>
      <xdr:col>11</xdr:col>
      <xdr:colOff>9525</xdr:colOff>
      <xdr:row>57</xdr:row>
      <xdr:rowOff>12700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710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0</xdr:rowOff>
    </xdr:from>
    <xdr:to>
      <xdr:col>20</xdr:col>
      <xdr:colOff>38100</xdr:colOff>
      <xdr:row>57</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152400</xdr:rowOff>
    </xdr:from>
    <xdr:to>
      <xdr:col>15</xdr:col>
      <xdr:colOff>149225</xdr:colOff>
      <xdr:row>57</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133350</xdr:rowOff>
    </xdr:from>
    <xdr:to>
      <xdr:col>11</xdr:col>
      <xdr:colOff>60325</xdr:colOff>
      <xdr:row>57</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その他の経費は，前年度から</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13.7</a:t>
          </a:r>
          <a:r>
            <a:rPr kumimoji="1" lang="ja-JP" altLang="en-US" sz="1300">
              <a:latin typeface="ＭＳ Ｐゴシック" panose="020B0600070205080204" pitchFamily="50" charset="-128"/>
              <a:ea typeface="ＭＳ Ｐゴシック" panose="020B0600070205080204" pitchFamily="50" charset="-128"/>
            </a:rPr>
            <a:t>％となったが，類似団体平均をわずかに上回る水準となっている。</a:t>
          </a:r>
        </a:p>
        <a:p>
          <a:r>
            <a:rPr kumimoji="1" lang="ja-JP" altLang="en-US" sz="1300">
              <a:latin typeface="ＭＳ Ｐゴシック" panose="020B0600070205080204" pitchFamily="50" charset="-128"/>
              <a:ea typeface="ＭＳ Ｐゴシック" panose="020B0600070205080204" pitchFamily="50" charset="-128"/>
            </a:rPr>
            <a:t>　主な減少要因は，公共下水道事業等の企業会計移行に伴う繰出金の減少によるものである。</a:t>
          </a:r>
        </a:p>
        <a:p>
          <a:r>
            <a:rPr kumimoji="1" lang="ja-JP" altLang="en-US" sz="1300">
              <a:latin typeface="ＭＳ Ｐゴシック" panose="020B0600070205080204" pitchFamily="50" charset="-128"/>
              <a:ea typeface="ＭＳ Ｐゴシック" panose="020B0600070205080204" pitchFamily="50" charset="-128"/>
            </a:rPr>
            <a:t>　今後も特別会計における税，使用料等の見直しを行い，独立採算制を基本とした，さらなる経営改善に努める。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59</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4344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77470</xdr:rowOff>
    </xdr:from>
    <xdr:to>
      <xdr:col>78</xdr:col>
      <xdr:colOff>69850</xdr:colOff>
      <xdr:row>59</xdr:row>
      <xdr:rowOff>123190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193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77470</xdr:rowOff>
    </xdr:from>
    <xdr:to>
      <xdr:col>73</xdr:col>
      <xdr:colOff>180975</xdr:colOff>
      <xdr:row>59</xdr:row>
      <xdr:rowOff>115570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9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62230</xdr:rowOff>
    </xdr:from>
    <xdr:to>
      <xdr:col>69</xdr:col>
      <xdr:colOff>92075</xdr:colOff>
      <xdr:row>59</xdr:row>
      <xdr:rowOff>115570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77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72390</xdr:rowOff>
    </xdr:from>
    <xdr:to>
      <xdr:col>78</xdr:col>
      <xdr:colOff>120650</xdr:colOff>
      <xdr:row>60</xdr:row>
      <xdr:rowOff>2540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26670</xdr:rowOff>
    </xdr:from>
    <xdr:to>
      <xdr:col>74</xdr:col>
      <xdr:colOff>31750</xdr:colOff>
      <xdr:row>59</xdr:row>
      <xdr:rowOff>128270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113047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64770</xdr:rowOff>
    </xdr:from>
    <xdr:to>
      <xdr:col>69</xdr:col>
      <xdr:colOff>142875</xdr:colOff>
      <xdr:row>59</xdr:row>
      <xdr:rowOff>166370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151147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xdr:rowOff>
    </xdr:from>
    <xdr:to>
      <xdr:col>65</xdr:col>
      <xdr:colOff>53975</xdr:colOff>
      <xdr:row>59</xdr:row>
      <xdr:rowOff>113030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97807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補助費等は，前年度から</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％となったが，類似団体を下回る水準となっている。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主な増加要因としては，公共下水道事業等の企業会計移行に伴う補助費の増のほか，特別定額給付金が大きく増となったことによるものである。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今後も，補助団体の事業内容や収支状況等を精査し，必要性の低い補助金は見直しを図る。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36</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52312"/>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51562</xdr:rowOff>
    </xdr:from>
    <xdr:to>
      <xdr:col>78</xdr:col>
      <xdr:colOff>69850</xdr:colOff>
      <xdr:row>35</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0523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51562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029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60706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0294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106443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762</xdr:rowOff>
    </xdr:from>
    <xdr:to>
      <xdr:col>74</xdr:col>
      <xdr:colOff>31750</xdr:colOff>
      <xdr:row>35</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112539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xdr:rowOff>
    </xdr:from>
    <xdr:to>
      <xdr:col>65</xdr:col>
      <xdr:colOff>53975</xdr:colOff>
      <xdr:row>35</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121683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7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％となり，類似団体平均を下回る水準となっている。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主な減少要因は，平成</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年度に借り入れた奥谷団地建設事業等の償還が終了したことによるものである。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今後の借入については，交付税措置があるものの活用を図るとともに，後世への負担を少しでも軽減するよう，新規事業の実施等について総点検を図り，財政の健全化に努めていく。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136798</xdr:rowOff>
    </xdr:from>
    <xdr:to>
      <xdr:col>24</xdr:col>
      <xdr:colOff>25400</xdr:colOff>
      <xdr:row>76</xdr:row>
      <xdr:rowOff>156392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6699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123734</xdr:rowOff>
    </xdr:from>
    <xdr:to>
      <xdr:col>19</xdr:col>
      <xdr:colOff>187325</xdr:colOff>
      <xdr:row>76</xdr:row>
      <xdr:rowOff>156392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539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76</xdr:row>
      <xdr:rowOff>123734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343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117202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3433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85998</xdr:rowOff>
    </xdr:from>
    <xdr:to>
      <xdr:col>24</xdr:col>
      <xdr:colOff>76200</xdr:colOff>
      <xdr:row>77</xdr:row>
      <xdr:rowOff>16148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1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102525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96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105592</xdr:rowOff>
    </xdr:from>
    <xdr:to>
      <xdr:col>20</xdr:col>
      <xdr:colOff>38100</xdr:colOff>
      <xdr:row>77</xdr:row>
      <xdr:rowOff>35742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45918</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0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72934</xdr:rowOff>
    </xdr:from>
    <xdr:to>
      <xdr:col>15</xdr:col>
      <xdr:colOff>149225</xdr:colOff>
      <xdr:row>77</xdr:row>
      <xdr:rowOff>3084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13261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72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66402</xdr:rowOff>
    </xdr:from>
    <xdr:to>
      <xdr:col>6</xdr:col>
      <xdr:colOff>171450</xdr:colOff>
      <xdr:row>76</xdr:row>
      <xdr:rowOff>168002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6730</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65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72.5</a:t>
          </a:r>
          <a:r>
            <a:rPr kumimoji="1" lang="ja-JP" altLang="en-US" sz="1300">
              <a:latin typeface="ＭＳ Ｐゴシック" panose="020B0600070205080204" pitchFamily="50" charset="-128"/>
              <a:ea typeface="ＭＳ Ｐゴシック" panose="020B0600070205080204" pitchFamily="50" charset="-128"/>
            </a:rPr>
            <a:t>％となっており，類似団体を下回る水準となっている。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今後も少子高齢化や人口減少に伴う社会保障経費の負担増や公共施設等の老朽化対策などが見込まれるため，より一層の歳入の確保と徹底した歳出削減により，財政健全化に努める。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41732"/>
          <a:ext cx="0" cy="1092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19066</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46989</xdr:rowOff>
    </xdr:from>
    <xdr:to>
      <xdr:col>82</xdr:col>
      <xdr:colOff>196850</xdr:colOff>
      <xdr:row>81</xdr:row>
      <xdr:rowOff>46989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46989</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1572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45990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73913</xdr:rowOff>
    </xdr:from>
    <xdr:to>
      <xdr:col>82</xdr:col>
      <xdr:colOff>158750</xdr:colOff>
      <xdr:row>78</xdr:row>
      <xdr:rowOff>4063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37337</xdr:rowOff>
    </xdr:from>
    <xdr:to>
      <xdr:col>78</xdr:col>
      <xdr:colOff>120650</xdr:colOff>
      <xdr:row>77</xdr:row>
      <xdr:rowOff>138937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123714</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9906</xdr:rowOff>
    </xdr:from>
    <xdr:to>
      <xdr:col>74</xdr:col>
      <xdr:colOff>31750</xdr:colOff>
      <xdr:row>77</xdr:row>
      <xdr:rowOff>111506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96283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77</xdr:row>
      <xdr:rowOff>46989</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212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94487</xdr:rowOff>
    </xdr:from>
    <xdr:to>
      <xdr:col>65</xdr:col>
      <xdr:colOff>53975</xdr:colOff>
      <xdr:row>77</xdr:row>
      <xdr:rowOff>24637</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34815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92727</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167639</xdr:rowOff>
    </xdr:from>
    <xdr:to>
      <xdr:col>78</xdr:col>
      <xdr:colOff>120650</xdr:colOff>
      <xdr:row>77</xdr:row>
      <xdr:rowOff>97789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55182</xdr:rowOff>
    </xdr:from>
    <xdr:to>
      <xdr:col>29</xdr:col>
      <xdr:colOff>127000</xdr:colOff>
      <xdr:row>17</xdr:row>
      <xdr:rowOff>57712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17457"/>
          <a:ext cx="647700" cy="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57712</xdr:rowOff>
    </xdr:from>
    <xdr:to>
      <xdr:col>26</xdr:col>
      <xdr:colOff>50800</xdr:colOff>
      <xdr:row>17</xdr:row>
      <xdr:rowOff>81356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19987"/>
          <a:ext cx="698500" cy="23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57876</xdr:rowOff>
    </xdr:from>
    <xdr:to>
      <xdr:col>22</xdr:col>
      <xdr:colOff>114300</xdr:colOff>
      <xdr:row>17</xdr:row>
      <xdr:rowOff>81356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020151"/>
          <a:ext cx="698500" cy="2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57876</xdr:rowOff>
    </xdr:from>
    <xdr:to>
      <xdr:col>18</xdr:col>
      <xdr:colOff>177800</xdr:colOff>
      <xdr:row>17</xdr:row>
      <xdr:rowOff>70808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0151"/>
          <a:ext cx="698500" cy="12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4382</xdr:rowOff>
    </xdr:from>
    <xdr:to>
      <xdr:col>29</xdr:col>
      <xdr:colOff>177800</xdr:colOff>
      <xdr:row>17</xdr:row>
      <xdr:rowOff>105982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66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147909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3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6912</xdr:rowOff>
    </xdr:from>
    <xdr:to>
      <xdr:col>26</xdr:col>
      <xdr:colOff>101600</xdr:colOff>
      <xdr:row>17</xdr:row>
      <xdr:rowOff>108512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6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93289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5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30556</xdr:rowOff>
    </xdr:from>
    <xdr:to>
      <xdr:col>22</xdr:col>
      <xdr:colOff>165100</xdr:colOff>
      <xdr:row>17</xdr:row>
      <xdr:rowOff>132156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92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116933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7076</xdr:rowOff>
    </xdr:from>
    <xdr:to>
      <xdr:col>19</xdr:col>
      <xdr:colOff>38100</xdr:colOff>
      <xdr:row>17</xdr:row>
      <xdr:rowOff>108676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69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93453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5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20008</xdr:rowOff>
    </xdr:from>
    <xdr:to>
      <xdr:col>15</xdr:col>
      <xdr:colOff>101600</xdr:colOff>
      <xdr:row>17</xdr:row>
      <xdr:rowOff>121608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2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106385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246862</xdr:rowOff>
    </xdr:from>
    <xdr:to>
      <xdr:col>29</xdr:col>
      <xdr:colOff>127000</xdr:colOff>
      <xdr:row>35</xdr:row>
      <xdr:rowOff>304660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857212"/>
          <a:ext cx="6477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289437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99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246862</xdr:rowOff>
    </xdr:from>
    <xdr:to>
      <xdr:col>26</xdr:col>
      <xdr:colOff>50800</xdr:colOff>
      <xdr:row>35</xdr:row>
      <xdr:rowOff>270428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57212"/>
          <a:ext cx="698500" cy="23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329189</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9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270428</xdr:rowOff>
    </xdr:from>
    <xdr:to>
      <xdr:col>22</xdr:col>
      <xdr:colOff>114300</xdr:colOff>
      <xdr:row>35</xdr:row>
      <xdr:rowOff>277514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80778"/>
          <a:ext cx="698500" cy="7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319587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2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249568</xdr:rowOff>
    </xdr:from>
    <xdr:to>
      <xdr:col>18</xdr:col>
      <xdr:colOff>177800</xdr:colOff>
      <xdr:row>35</xdr:row>
      <xdr:rowOff>277514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59918"/>
          <a:ext cx="698500" cy="27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326636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324159</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253860</xdr:rowOff>
    </xdr:from>
    <xdr:to>
      <xdr:col>29</xdr:col>
      <xdr:colOff>177800</xdr:colOff>
      <xdr:row>36</xdr:row>
      <xdr:rowOff>12560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6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98937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709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196062</xdr:rowOff>
    </xdr:from>
    <xdr:to>
      <xdr:col>26</xdr:col>
      <xdr:colOff>101600</xdr:colOff>
      <xdr:row>35</xdr:row>
      <xdr:rowOff>297662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0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307839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75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219628</xdr:rowOff>
    </xdr:from>
    <xdr:to>
      <xdr:col>22</xdr:col>
      <xdr:colOff>165100</xdr:colOff>
      <xdr:row>35</xdr:row>
      <xdr:rowOff>321228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29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331405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5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226714</xdr:rowOff>
    </xdr:from>
    <xdr:to>
      <xdr:col>19</xdr:col>
      <xdr:colOff>38100</xdr:colOff>
      <xdr:row>35</xdr:row>
      <xdr:rowOff>328314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37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338491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198768</xdr:rowOff>
    </xdr:from>
    <xdr:to>
      <xdr:col>15</xdr:col>
      <xdr:colOff>101600</xdr:colOff>
      <xdr:row>35</xdr:row>
      <xdr:rowOff>300368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09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310545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57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100119</xdr:rowOff>
    </xdr:from>
    <xdr:to>
      <xdr:col>24</xdr:col>
      <xdr:colOff>63500</xdr:colOff>
      <xdr:row>36</xdr:row>
      <xdr:rowOff>154608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72319"/>
          <a:ext cx="8382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32645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0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138181</xdr:rowOff>
    </xdr:from>
    <xdr:to>
      <xdr:col>19</xdr:col>
      <xdr:colOff>177800</xdr:colOff>
      <xdr:row>36</xdr:row>
      <xdr:rowOff>154608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10381"/>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108753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116530</xdr:rowOff>
    </xdr:from>
    <xdr:to>
      <xdr:col>15</xdr:col>
      <xdr:colOff>50800</xdr:colOff>
      <xdr:row>36</xdr:row>
      <xdr:rowOff>138181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88730"/>
          <a:ext cx="889000" cy="2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106973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92706</xdr:rowOff>
    </xdr:from>
    <xdr:to>
      <xdr:col>10</xdr:col>
      <xdr:colOff>114300</xdr:colOff>
      <xdr:row>36</xdr:row>
      <xdr:rowOff>116530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64906"/>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95984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98368</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49319</xdr:rowOff>
    </xdr:from>
    <xdr:to>
      <xdr:col>24</xdr:col>
      <xdr:colOff>114300</xdr:colOff>
      <xdr:row>36</xdr:row>
      <xdr:rowOff>150919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2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72196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7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103808</xdr:rowOff>
    </xdr:from>
    <xdr:to>
      <xdr:col>20</xdr:col>
      <xdr:colOff>38100</xdr:colOff>
      <xdr:row>37</xdr:row>
      <xdr:rowOff>33958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7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50485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5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87381</xdr:rowOff>
    </xdr:from>
    <xdr:to>
      <xdr:col>15</xdr:col>
      <xdr:colOff>101600</xdr:colOff>
      <xdr:row>37</xdr:row>
      <xdr:rowOff>17531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34058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3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65730</xdr:rowOff>
    </xdr:from>
    <xdr:to>
      <xdr:col>10</xdr:col>
      <xdr:colOff>165100</xdr:colOff>
      <xdr:row>36</xdr:row>
      <xdr:rowOff>167330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3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12407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41906</xdr:rowOff>
    </xdr:from>
    <xdr:to>
      <xdr:col>6</xdr:col>
      <xdr:colOff>38100</xdr:colOff>
      <xdr:row>36</xdr:row>
      <xdr:rowOff>143506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160033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138081</xdr:rowOff>
    </xdr:from>
    <xdr:to>
      <xdr:col>24</xdr:col>
      <xdr:colOff>63500</xdr:colOff>
      <xdr:row>58</xdr:row>
      <xdr:rowOff>128270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10731"/>
          <a:ext cx="838200" cy="16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128270</xdr:rowOff>
    </xdr:from>
    <xdr:to>
      <xdr:col>19</xdr:col>
      <xdr:colOff>177800</xdr:colOff>
      <xdr:row>58</xdr:row>
      <xdr:rowOff>171247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72370"/>
          <a:ext cx="8890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171247</xdr:rowOff>
    </xdr:from>
    <xdr:to>
      <xdr:col>15</xdr:col>
      <xdr:colOff>50800</xdr:colOff>
      <xdr:row>59</xdr:row>
      <xdr:rowOff>7969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15347"/>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7969</xdr:rowOff>
    </xdr:from>
    <xdr:to>
      <xdr:col>10</xdr:col>
      <xdr:colOff>114300</xdr:colOff>
      <xdr:row>59</xdr:row>
      <xdr:rowOff>41687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23519"/>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87281</xdr:rowOff>
    </xdr:from>
    <xdr:to>
      <xdr:col>24</xdr:col>
      <xdr:colOff>114300</xdr:colOff>
      <xdr:row>58</xdr:row>
      <xdr:rowOff>17431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5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65708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3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77470</xdr:rowOff>
    </xdr:from>
    <xdr:to>
      <xdr:col>20</xdr:col>
      <xdr:colOff>38100</xdr:colOff>
      <xdr:row>59</xdr:row>
      <xdr:rowOff>7620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170197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1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120447</xdr:rowOff>
    </xdr:from>
    <xdr:to>
      <xdr:col>15</xdr:col>
      <xdr:colOff>101600</xdr:colOff>
      <xdr:row>59</xdr:row>
      <xdr:rowOff>50597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41724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128619</xdr:rowOff>
    </xdr:from>
    <xdr:to>
      <xdr:col>10</xdr:col>
      <xdr:colOff>165100</xdr:colOff>
      <xdr:row>59</xdr:row>
      <xdr:rowOff>58769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49896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6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162337</xdr:rowOff>
    </xdr:from>
    <xdr:to>
      <xdr:col>6</xdr:col>
      <xdr:colOff>38100</xdr:colOff>
      <xdr:row>59</xdr:row>
      <xdr:rowOff>92487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0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83614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132214</xdr:rowOff>
    </xdr:from>
    <xdr:to>
      <xdr:col>24</xdr:col>
      <xdr:colOff>63500</xdr:colOff>
      <xdr:row>77</xdr:row>
      <xdr:rowOff>135013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33864"/>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132214</xdr:rowOff>
    </xdr:from>
    <xdr:to>
      <xdr:col>19</xdr:col>
      <xdr:colOff>177800</xdr:colOff>
      <xdr:row>77</xdr:row>
      <xdr:rowOff>141072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33864"/>
          <a:ext cx="8890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133414</xdr:rowOff>
    </xdr:from>
    <xdr:to>
      <xdr:col>15</xdr:col>
      <xdr:colOff>50800</xdr:colOff>
      <xdr:row>77</xdr:row>
      <xdr:rowOff>141072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35064"/>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133414</xdr:rowOff>
    </xdr:from>
    <xdr:to>
      <xdr:col>10</xdr:col>
      <xdr:colOff>114300</xdr:colOff>
      <xdr:row>77</xdr:row>
      <xdr:rowOff>137471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35064"/>
          <a:ext cx="889000" cy="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84213</xdr:rowOff>
    </xdr:from>
    <xdr:to>
      <xdr:col>24</xdr:col>
      <xdr:colOff>114300</xdr:colOff>
      <xdr:row>78</xdr:row>
      <xdr:rowOff>14363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8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170590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81414</xdr:rowOff>
    </xdr:from>
    <xdr:to>
      <xdr:col>20</xdr:col>
      <xdr:colOff>38100</xdr:colOff>
      <xdr:row>78</xdr:row>
      <xdr:rowOff>11564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2691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7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90272</xdr:rowOff>
    </xdr:from>
    <xdr:to>
      <xdr:col>15</xdr:col>
      <xdr:colOff>101600</xdr:colOff>
      <xdr:row>78</xdr:row>
      <xdr:rowOff>20422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11549</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38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82614</xdr:rowOff>
    </xdr:from>
    <xdr:to>
      <xdr:col>10</xdr:col>
      <xdr:colOff>165100</xdr:colOff>
      <xdr:row>78</xdr:row>
      <xdr:rowOff>12764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3891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86671</xdr:rowOff>
    </xdr:from>
    <xdr:to>
      <xdr:col>6</xdr:col>
      <xdr:colOff>38100</xdr:colOff>
      <xdr:row>78</xdr:row>
      <xdr:rowOff>16821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8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7948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8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139985</xdr:rowOff>
    </xdr:from>
    <xdr:to>
      <xdr:col>24</xdr:col>
      <xdr:colOff>63500</xdr:colOff>
      <xdr:row>96</xdr:row>
      <xdr:rowOff>37040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427735"/>
          <a:ext cx="838200" cy="6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37040</xdr:rowOff>
    </xdr:from>
    <xdr:to>
      <xdr:col>19</xdr:col>
      <xdr:colOff>177800</xdr:colOff>
      <xdr:row>96</xdr:row>
      <xdr:rowOff>98819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96240"/>
          <a:ext cx="889000" cy="6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72816</xdr:rowOff>
    </xdr:from>
    <xdr:to>
      <xdr:col>15</xdr:col>
      <xdr:colOff>50800</xdr:colOff>
      <xdr:row>96</xdr:row>
      <xdr:rowOff>98819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532016"/>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72816</xdr:rowOff>
    </xdr:from>
    <xdr:to>
      <xdr:col>10</xdr:col>
      <xdr:colOff>114300</xdr:colOff>
      <xdr:row>96</xdr:row>
      <xdr:rowOff>134956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532016"/>
          <a:ext cx="889000" cy="6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89185</xdr:rowOff>
    </xdr:from>
    <xdr:to>
      <xdr:col>24</xdr:col>
      <xdr:colOff>114300</xdr:colOff>
      <xdr:row>96</xdr:row>
      <xdr:rowOff>19335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112062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2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157690</xdr:rowOff>
    </xdr:from>
    <xdr:to>
      <xdr:col>20</xdr:col>
      <xdr:colOff>38100</xdr:colOff>
      <xdr:row>96</xdr:row>
      <xdr:rowOff>87840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4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104367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22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48019</xdr:rowOff>
    </xdr:from>
    <xdr:to>
      <xdr:col>15</xdr:col>
      <xdr:colOff>101600</xdr:colOff>
      <xdr:row>96</xdr:row>
      <xdr:rowOff>149619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50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166146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2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22016</xdr:rowOff>
    </xdr:from>
    <xdr:to>
      <xdr:col>10</xdr:col>
      <xdr:colOff>165100</xdr:colOff>
      <xdr:row>96</xdr:row>
      <xdr:rowOff>123616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140143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2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84156</xdr:rowOff>
    </xdr:from>
    <xdr:to>
      <xdr:col>6</xdr:col>
      <xdr:colOff>38100</xdr:colOff>
      <xdr:row>97</xdr:row>
      <xdr:rowOff>14306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5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30833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31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74412</xdr:rowOff>
    </xdr:from>
    <xdr:to>
      <xdr:col>55</xdr:col>
      <xdr:colOff>0</xdr:colOff>
      <xdr:row>37</xdr:row>
      <xdr:rowOff>74791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560812"/>
          <a:ext cx="838200" cy="85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144600</xdr:rowOff>
    </xdr:from>
    <xdr:ext cx="599010"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631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74791</xdr:rowOff>
    </xdr:from>
    <xdr:to>
      <xdr:col>50</xdr:col>
      <xdr:colOff>114300</xdr:colOff>
      <xdr:row>38</xdr:row>
      <xdr:rowOff>43355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18441"/>
          <a:ext cx="889000" cy="14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43355</xdr:rowOff>
    </xdr:from>
    <xdr:to>
      <xdr:col>45</xdr:col>
      <xdr:colOff>177800</xdr:colOff>
      <xdr:row>38</xdr:row>
      <xdr:rowOff>44727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55845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44727</xdr:rowOff>
    </xdr:from>
    <xdr:to>
      <xdr:col>41</xdr:col>
      <xdr:colOff>50800</xdr:colOff>
      <xdr:row>38</xdr:row>
      <xdr:rowOff>65339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59827"/>
          <a:ext cx="889000" cy="2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3867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7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23612</xdr:rowOff>
    </xdr:from>
    <xdr:to>
      <xdr:col>55</xdr:col>
      <xdr:colOff>50800</xdr:colOff>
      <xdr:row>32</xdr:row>
      <xdr:rowOff>125212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5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46489</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36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23991</xdr:rowOff>
    </xdr:from>
    <xdr:to>
      <xdr:col>50</xdr:col>
      <xdr:colOff>165100</xdr:colOff>
      <xdr:row>37</xdr:row>
      <xdr:rowOff>125591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6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116718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164005</xdr:rowOff>
    </xdr:from>
    <xdr:to>
      <xdr:col>46</xdr:col>
      <xdr:colOff>38100</xdr:colOff>
      <xdr:row>38</xdr:row>
      <xdr:rowOff>94155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0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85282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0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165377</xdr:rowOff>
    </xdr:from>
    <xdr:to>
      <xdr:col>41</xdr:col>
      <xdr:colOff>101600</xdr:colOff>
      <xdr:row>38</xdr:row>
      <xdr:rowOff>95527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0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86654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0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14539</xdr:rowOff>
    </xdr:from>
    <xdr:to>
      <xdr:col>36</xdr:col>
      <xdr:colOff>165100</xdr:colOff>
      <xdr:row>38</xdr:row>
      <xdr:rowOff>116139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2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107266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2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165905</xdr:rowOff>
    </xdr:from>
    <xdr:to>
      <xdr:col>55</xdr:col>
      <xdr:colOff>0</xdr:colOff>
      <xdr:row>57</xdr:row>
      <xdr:rowOff>28273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67105"/>
          <a:ext cx="838200" cy="3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120197</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49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28273</xdr:rowOff>
    </xdr:from>
    <xdr:to>
      <xdr:col>50</xdr:col>
      <xdr:colOff>114300</xdr:colOff>
      <xdr:row>57</xdr:row>
      <xdr:rowOff>130350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800923"/>
          <a:ext cx="889000" cy="10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101234</xdr:rowOff>
    </xdr:from>
    <xdr:to>
      <xdr:col>45</xdr:col>
      <xdr:colOff>177800</xdr:colOff>
      <xdr:row>57</xdr:row>
      <xdr:rowOff>130350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7861300" y="9873884"/>
          <a:ext cx="889000" cy="2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101234</xdr:rowOff>
    </xdr:from>
    <xdr:to>
      <xdr:col>41</xdr:col>
      <xdr:colOff>50800</xdr:colOff>
      <xdr:row>57</xdr:row>
      <xdr:rowOff>148013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73884"/>
          <a:ext cx="889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45826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115105</xdr:rowOff>
    </xdr:from>
    <xdr:to>
      <xdr:col>55</xdr:col>
      <xdr:colOff>50800</xdr:colOff>
      <xdr:row>57</xdr:row>
      <xdr:rowOff>45255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1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93532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6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148923</xdr:rowOff>
    </xdr:from>
    <xdr:to>
      <xdr:col>50</xdr:col>
      <xdr:colOff>165100</xdr:colOff>
      <xdr:row>57</xdr:row>
      <xdr:rowOff>79073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5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70200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4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79550</xdr:rowOff>
    </xdr:from>
    <xdr:to>
      <xdr:col>46</xdr:col>
      <xdr:colOff>38100</xdr:colOff>
      <xdr:row>58</xdr:row>
      <xdr:rowOff>9700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5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827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4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50434</xdr:rowOff>
    </xdr:from>
    <xdr:to>
      <xdr:col>41</xdr:col>
      <xdr:colOff>101600</xdr:colOff>
      <xdr:row>57</xdr:row>
      <xdr:rowOff>152034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2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143161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1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97213</xdr:rowOff>
    </xdr:from>
    <xdr:to>
      <xdr:col>36</xdr:col>
      <xdr:colOff>165100</xdr:colOff>
      <xdr:row>58</xdr:row>
      <xdr:rowOff>27363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18490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101372</xdr:rowOff>
    </xdr:from>
    <xdr:to>
      <xdr:col>55</xdr:col>
      <xdr:colOff>0</xdr:colOff>
      <xdr:row>78</xdr:row>
      <xdr:rowOff>144602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74472"/>
          <a:ext cx="838200" cy="4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141084</xdr:rowOff>
    </xdr:from>
    <xdr:to>
      <xdr:col>50</xdr:col>
      <xdr:colOff>114300</xdr:colOff>
      <xdr:row>78</xdr:row>
      <xdr:rowOff>144602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514184"/>
          <a:ext cx="889000" cy="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141084</xdr:rowOff>
    </xdr:from>
    <xdr:to>
      <xdr:col>45</xdr:col>
      <xdr:colOff>177800</xdr:colOff>
      <xdr:row>78</xdr:row>
      <xdr:rowOff>153366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14184"/>
          <a:ext cx="889000" cy="1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153366</xdr:rowOff>
    </xdr:from>
    <xdr:to>
      <xdr:col>41</xdr:col>
      <xdr:colOff>50800</xdr:colOff>
      <xdr:row>78</xdr:row>
      <xdr:rowOff>166408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26466"/>
          <a:ext cx="889000" cy="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38803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50572</xdr:rowOff>
    </xdr:from>
    <xdr:to>
      <xdr:col>55</xdr:col>
      <xdr:colOff>50800</xdr:colOff>
      <xdr:row>78</xdr:row>
      <xdr:rowOff>152172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148557</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93802</xdr:rowOff>
    </xdr:from>
    <xdr:to>
      <xdr:col>50</xdr:col>
      <xdr:colOff>165100</xdr:colOff>
      <xdr:row>79</xdr:row>
      <xdr:rowOff>23952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6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15079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5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90284</xdr:rowOff>
    </xdr:from>
    <xdr:to>
      <xdr:col>46</xdr:col>
      <xdr:colOff>38100</xdr:colOff>
      <xdr:row>79</xdr:row>
      <xdr:rowOff>20434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6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11561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5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102566</xdr:rowOff>
    </xdr:from>
    <xdr:to>
      <xdr:col>41</xdr:col>
      <xdr:colOff>101600</xdr:colOff>
      <xdr:row>79</xdr:row>
      <xdr:rowOff>32716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23843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6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115608</xdr:rowOff>
    </xdr:from>
    <xdr:to>
      <xdr:col>36</xdr:col>
      <xdr:colOff>165100</xdr:colOff>
      <xdr:row>79</xdr:row>
      <xdr:rowOff>45758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36885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8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162389</xdr:rowOff>
    </xdr:from>
    <xdr:to>
      <xdr:col>55</xdr:col>
      <xdr:colOff>0</xdr:colOff>
      <xdr:row>95</xdr:row>
      <xdr:rowOff>89009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278689"/>
          <a:ext cx="838200" cy="9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162389</xdr:rowOff>
    </xdr:from>
    <xdr:to>
      <xdr:col>50</xdr:col>
      <xdr:colOff>114300</xdr:colOff>
      <xdr:row>96</xdr:row>
      <xdr:rowOff>67481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278689"/>
          <a:ext cx="889000" cy="24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152919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159913</xdr:rowOff>
    </xdr:from>
    <xdr:to>
      <xdr:col>45</xdr:col>
      <xdr:colOff>177800</xdr:colOff>
      <xdr:row>96</xdr:row>
      <xdr:rowOff>67481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447663"/>
          <a:ext cx="889000" cy="7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159913</xdr:rowOff>
    </xdr:from>
    <xdr:to>
      <xdr:col>41</xdr:col>
      <xdr:colOff>50800</xdr:colOff>
      <xdr:row>97</xdr:row>
      <xdr:rowOff>42621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447663"/>
          <a:ext cx="889000" cy="2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38209</xdr:rowOff>
    </xdr:from>
    <xdr:to>
      <xdr:col>55</xdr:col>
      <xdr:colOff>50800</xdr:colOff>
      <xdr:row>95</xdr:row>
      <xdr:rowOff>139809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3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61086</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1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111589</xdr:rowOff>
    </xdr:from>
    <xdr:to>
      <xdr:col>50</xdr:col>
      <xdr:colOff>165100</xdr:colOff>
      <xdr:row>95</xdr:row>
      <xdr:rowOff>41739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2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58266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0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16681</xdr:rowOff>
    </xdr:from>
    <xdr:to>
      <xdr:col>46</xdr:col>
      <xdr:colOff>38100</xdr:colOff>
      <xdr:row>96</xdr:row>
      <xdr:rowOff>118281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47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109408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5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109113</xdr:rowOff>
    </xdr:from>
    <xdr:to>
      <xdr:col>41</xdr:col>
      <xdr:colOff>101600</xdr:colOff>
      <xdr:row>96</xdr:row>
      <xdr:rowOff>39263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3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55790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1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163271</xdr:rowOff>
    </xdr:from>
    <xdr:to>
      <xdr:col>36</xdr:col>
      <xdr:colOff>165100</xdr:colOff>
      <xdr:row>97</xdr:row>
      <xdr:rowOff>93421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62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84548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71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131379</xdr:rowOff>
    </xdr:from>
    <xdr:to>
      <xdr:col>85</xdr:col>
      <xdr:colOff>127000</xdr:colOff>
      <xdr:row>38</xdr:row>
      <xdr:rowOff>139357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46479"/>
          <a:ext cx="8382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139357</xdr:rowOff>
    </xdr:from>
    <xdr:to>
      <xdr:col>81</xdr:col>
      <xdr:colOff>50800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6544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114211</xdr:rowOff>
    </xdr:from>
    <xdr:to>
      <xdr:col>76</xdr:col>
      <xdr:colOff>114300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114211</xdr:rowOff>
    </xdr:from>
    <xdr:to>
      <xdr:col>71</xdr:col>
      <xdr:colOff>177800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62931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80579</xdr:rowOff>
    </xdr:from>
    <xdr:to>
      <xdr:col>85</xdr:col>
      <xdr:colOff>177800</xdr:colOff>
      <xdr:row>39</xdr:row>
      <xdr:rowOff>10729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166956</xdr:rowOff>
    </xdr:from>
    <xdr:ext cx="378565"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10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88557</xdr:rowOff>
    </xdr:from>
    <xdr:to>
      <xdr:col>81</xdr:col>
      <xdr:colOff>101600</xdr:colOff>
      <xdr:row>39</xdr:row>
      <xdr:rowOff>18707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0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9834</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696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63411</xdr:rowOff>
    </xdr:from>
    <xdr:to>
      <xdr:col>72</xdr:col>
      <xdr:colOff>38100</xdr:colOff>
      <xdr:row>38</xdr:row>
      <xdr:rowOff>165011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5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156138</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468428" y="667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170397</xdr:rowOff>
    </xdr:from>
    <xdr:to>
      <xdr:col>85</xdr:col>
      <xdr:colOff>127000</xdr:colOff>
      <xdr:row>77</xdr:row>
      <xdr:rowOff>2719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00597"/>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2719</xdr:rowOff>
    </xdr:from>
    <xdr:to>
      <xdr:col>81</xdr:col>
      <xdr:colOff>50800</xdr:colOff>
      <xdr:row>77</xdr:row>
      <xdr:rowOff>22918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0436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22918</xdr:rowOff>
    </xdr:from>
    <xdr:to>
      <xdr:col>76</xdr:col>
      <xdr:colOff>114300</xdr:colOff>
      <xdr:row>77</xdr:row>
      <xdr:rowOff>34708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2456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32389</xdr:rowOff>
    </xdr:from>
    <xdr:to>
      <xdr:col>71</xdr:col>
      <xdr:colOff>177800</xdr:colOff>
      <xdr:row>77</xdr:row>
      <xdr:rowOff>34708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34039"/>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119597</xdr:rowOff>
    </xdr:from>
    <xdr:to>
      <xdr:col>85</xdr:col>
      <xdr:colOff>177800</xdr:colOff>
      <xdr:row>77</xdr:row>
      <xdr:rowOff>49747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4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98024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2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123369</xdr:rowOff>
    </xdr:from>
    <xdr:to>
      <xdr:col>81</xdr:col>
      <xdr:colOff>101600</xdr:colOff>
      <xdr:row>77</xdr:row>
      <xdr:rowOff>53519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15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44646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24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143568</xdr:rowOff>
    </xdr:from>
    <xdr:to>
      <xdr:col>76</xdr:col>
      <xdr:colOff>165100</xdr:colOff>
      <xdr:row>77</xdr:row>
      <xdr:rowOff>73718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64845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155358</xdr:rowOff>
    </xdr:from>
    <xdr:to>
      <xdr:col>72</xdr:col>
      <xdr:colOff>38100</xdr:colOff>
      <xdr:row>77</xdr:row>
      <xdr:rowOff>85508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1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76635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27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153039</xdr:rowOff>
    </xdr:from>
    <xdr:to>
      <xdr:col>67</xdr:col>
      <xdr:colOff>101600</xdr:colOff>
      <xdr:row>77</xdr:row>
      <xdr:rowOff>83189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18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74316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2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9513</xdr:rowOff>
    </xdr:from>
    <xdr:to>
      <xdr:col>85</xdr:col>
      <xdr:colOff>127000</xdr:colOff>
      <xdr:row>99</xdr:row>
      <xdr:rowOff>23450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983063"/>
          <a:ext cx="838200" cy="1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4651</xdr:rowOff>
    </xdr:from>
    <xdr:to>
      <xdr:col>81</xdr:col>
      <xdr:colOff>50800</xdr:colOff>
      <xdr:row>99</xdr:row>
      <xdr:rowOff>23450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978201"/>
          <a:ext cx="889000" cy="1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126319</xdr:rowOff>
    </xdr:from>
    <xdr:to>
      <xdr:col>76</xdr:col>
      <xdr:colOff>114300</xdr:colOff>
      <xdr:row>99</xdr:row>
      <xdr:rowOff>4651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28419"/>
          <a:ext cx="889000" cy="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126319</xdr:rowOff>
    </xdr:from>
    <xdr:to>
      <xdr:col>71</xdr:col>
      <xdr:colOff>177800</xdr:colOff>
      <xdr:row>98</xdr:row>
      <xdr:rowOff>156327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28419"/>
          <a:ext cx="889000" cy="3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168561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2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130163</xdr:rowOff>
    </xdr:from>
    <xdr:to>
      <xdr:col>85</xdr:col>
      <xdr:colOff>177800</xdr:colOff>
      <xdr:row>99</xdr:row>
      <xdr:rowOff>60313</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9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45090</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84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144100</xdr:rowOff>
    </xdr:from>
    <xdr:to>
      <xdr:col>81</xdr:col>
      <xdr:colOff>101600</xdr:colOff>
      <xdr:row>99</xdr:row>
      <xdr:rowOff>74250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9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65377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70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125301</xdr:rowOff>
    </xdr:from>
    <xdr:to>
      <xdr:col>76</xdr:col>
      <xdr:colOff>165100</xdr:colOff>
      <xdr:row>99</xdr:row>
      <xdr:rowOff>55451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9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46578</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702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75519</xdr:rowOff>
    </xdr:from>
    <xdr:to>
      <xdr:col>72</xdr:col>
      <xdr:colOff>38100</xdr:colOff>
      <xdr:row>99</xdr:row>
      <xdr:rowOff>5669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7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168246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7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105527</xdr:rowOff>
    </xdr:from>
    <xdr:to>
      <xdr:col>67</xdr:col>
      <xdr:colOff>101600</xdr:colOff>
      <xdr:row>99</xdr:row>
      <xdr:rowOff>35677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0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26804</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700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100402</xdr:rowOff>
    </xdr:from>
    <xdr:to>
      <xdr:col>116</xdr:col>
      <xdr:colOff>63500</xdr:colOff>
      <xdr:row>38</xdr:row>
      <xdr:rowOff>100838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5929702"/>
          <a:ext cx="838200" cy="68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121102</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4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49457</xdr:rowOff>
    </xdr:from>
    <xdr:to>
      <xdr:col>111</xdr:col>
      <xdr:colOff>177800</xdr:colOff>
      <xdr:row>38</xdr:row>
      <xdr:rowOff>100838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64557"/>
          <a:ext cx="889000" cy="5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34109</xdr:rowOff>
    </xdr:from>
    <xdr:to>
      <xdr:col>107</xdr:col>
      <xdr:colOff>50800</xdr:colOff>
      <xdr:row>38</xdr:row>
      <xdr:rowOff>49457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49209"/>
          <a:ext cx="889000" cy="15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26288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6459</xdr:rowOff>
    </xdr:from>
    <xdr:to>
      <xdr:col>102</xdr:col>
      <xdr:colOff>114300</xdr:colOff>
      <xdr:row>38</xdr:row>
      <xdr:rowOff>34109</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521559"/>
          <a:ext cx="889000" cy="2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37936</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38262</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49602</xdr:rowOff>
    </xdr:from>
    <xdr:to>
      <xdr:col>116</xdr:col>
      <xdr:colOff>114300</xdr:colOff>
      <xdr:row>34</xdr:row>
      <xdr:rowOff>151202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587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72479</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573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50038</xdr:rowOff>
    </xdr:from>
    <xdr:to>
      <xdr:col>112</xdr:col>
      <xdr:colOff>38100</xdr:colOff>
      <xdr:row>38</xdr:row>
      <xdr:rowOff>151638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168165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170107</xdr:rowOff>
    </xdr:from>
    <xdr:to>
      <xdr:col>107</xdr:col>
      <xdr:colOff>101600</xdr:colOff>
      <xdr:row>38</xdr:row>
      <xdr:rowOff>100257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51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116784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154758</xdr:rowOff>
    </xdr:from>
    <xdr:to>
      <xdr:col>102</xdr:col>
      <xdr:colOff>165100</xdr:colOff>
      <xdr:row>38</xdr:row>
      <xdr:rowOff>84908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9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101435</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7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127109</xdr:rowOff>
    </xdr:from>
    <xdr:to>
      <xdr:col>98</xdr:col>
      <xdr:colOff>38100</xdr:colOff>
      <xdr:row>38</xdr:row>
      <xdr:rowOff>57259</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47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73786</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45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170732</xdr:rowOff>
    </xdr:from>
    <xdr:to>
      <xdr:col>116</xdr:col>
      <xdr:colOff>63500</xdr:colOff>
      <xdr:row>58</xdr:row>
      <xdr:rowOff>1283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943382"/>
          <a:ext cx="8382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1283</xdr:rowOff>
    </xdr:from>
    <xdr:to>
      <xdr:col>111</xdr:col>
      <xdr:colOff>177800</xdr:colOff>
      <xdr:row>58</xdr:row>
      <xdr:rowOff>3169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945383"/>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3169</xdr:rowOff>
    </xdr:from>
    <xdr:to>
      <xdr:col>107</xdr:col>
      <xdr:colOff>50800</xdr:colOff>
      <xdr:row>58</xdr:row>
      <xdr:rowOff>4597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947269"/>
          <a:ext cx="889000" cy="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4597</xdr:rowOff>
    </xdr:from>
    <xdr:to>
      <xdr:col>102</xdr:col>
      <xdr:colOff>114300</xdr:colOff>
      <xdr:row>58</xdr:row>
      <xdr:rowOff>4769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948697"/>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119932</xdr:rowOff>
    </xdr:from>
    <xdr:to>
      <xdr:col>116</xdr:col>
      <xdr:colOff>114300</xdr:colOff>
      <xdr:row>58</xdr:row>
      <xdr:rowOff>50082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8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34859</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807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121933</xdr:rowOff>
    </xdr:from>
    <xdr:to>
      <xdr:col>112</xdr:col>
      <xdr:colOff>38100</xdr:colOff>
      <xdr:row>58</xdr:row>
      <xdr:rowOff>52083</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43210</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9987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123819</xdr:rowOff>
    </xdr:from>
    <xdr:to>
      <xdr:col>107</xdr:col>
      <xdr:colOff>101600</xdr:colOff>
      <xdr:row>58</xdr:row>
      <xdr:rowOff>53969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8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45096</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998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125247</xdr:rowOff>
    </xdr:from>
    <xdr:to>
      <xdr:col>102</xdr:col>
      <xdr:colOff>165100</xdr:colOff>
      <xdr:row>58</xdr:row>
      <xdr:rowOff>55397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89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46524</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999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125419</xdr:rowOff>
    </xdr:from>
    <xdr:to>
      <xdr:col>98</xdr:col>
      <xdr:colOff>38100</xdr:colOff>
      <xdr:row>58</xdr:row>
      <xdr:rowOff>55569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8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46696</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9990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141453</xdr:rowOff>
    </xdr:from>
    <xdr:to>
      <xdr:col>116</xdr:col>
      <xdr:colOff>63500</xdr:colOff>
      <xdr:row>76</xdr:row>
      <xdr:rowOff>157550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28753"/>
          <a:ext cx="838200" cy="35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132250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16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141453</xdr:rowOff>
    </xdr:from>
    <xdr:to>
      <xdr:col>111</xdr:col>
      <xdr:colOff>177800</xdr:colOff>
      <xdr:row>74</xdr:row>
      <xdr:rowOff>162864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28753"/>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147127</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17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162864</xdr:rowOff>
    </xdr:from>
    <xdr:to>
      <xdr:col>107</xdr:col>
      <xdr:colOff>50800</xdr:colOff>
      <xdr:row>75</xdr:row>
      <xdr:rowOff>48813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50164"/>
          <a:ext cx="889000" cy="5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48813</xdr:rowOff>
    </xdr:from>
    <xdr:to>
      <xdr:col>102</xdr:col>
      <xdr:colOff>114300</xdr:colOff>
      <xdr:row>75</xdr:row>
      <xdr:rowOff>88779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07563"/>
          <a:ext cx="889000" cy="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106750</xdr:rowOff>
    </xdr:from>
    <xdr:to>
      <xdr:col>116</xdr:col>
      <xdr:colOff>114300</xdr:colOff>
      <xdr:row>77</xdr:row>
      <xdr:rowOff>36900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129627</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8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90653</xdr:rowOff>
    </xdr:from>
    <xdr:to>
      <xdr:col>112</xdr:col>
      <xdr:colOff>38100</xdr:colOff>
      <xdr:row>75</xdr:row>
      <xdr:rowOff>20803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7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37330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5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112064</xdr:rowOff>
    </xdr:from>
    <xdr:to>
      <xdr:col>107</xdr:col>
      <xdr:colOff>101600</xdr:colOff>
      <xdr:row>75</xdr:row>
      <xdr:rowOff>42214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9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58741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7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169463</xdr:rowOff>
    </xdr:from>
    <xdr:to>
      <xdr:col>102</xdr:col>
      <xdr:colOff>165100</xdr:colOff>
      <xdr:row>75</xdr:row>
      <xdr:rowOff>99613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5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116140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37979</xdr:rowOff>
    </xdr:from>
    <xdr:to>
      <xdr:col>98</xdr:col>
      <xdr:colOff>38100</xdr:colOff>
      <xdr:row>75</xdr:row>
      <xdr:rowOff>139579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156106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71,424</a:t>
          </a:r>
          <a:r>
            <a:rPr kumimoji="1" lang="ja-JP" altLang="en-US" sz="1300">
              <a:latin typeface="ＭＳ Ｐゴシック" panose="020B0600070205080204" pitchFamily="50" charset="-128"/>
              <a:ea typeface="ＭＳ Ｐゴシック" panose="020B0600070205080204" pitchFamily="50" charset="-128"/>
            </a:rPr>
            <a:t>円となっており，団塊世代の定年退職のピークを迎え，緩やかな減少傾向が続いていたものの，臨時職員から会計年度任用職員への制度移行による増額などの要因から類似団体平均を</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円上回る水準となっている。</a:t>
          </a:r>
        </a:p>
        <a:p>
          <a:r>
            <a:rPr kumimoji="1" lang="ja-JP" altLang="en-US" sz="1300">
              <a:latin typeface="ＭＳ Ｐゴシック" panose="020B0600070205080204" pitchFamily="50" charset="-128"/>
              <a:ea typeface="ＭＳ Ｐゴシック" panose="020B0600070205080204" pitchFamily="50" charset="-128"/>
            </a:rPr>
            <a:t>　また，投資及び出資金では，令和２年度から公共下水道事業等が企業会計に移行したことから前年度より住民一人当たり</a:t>
          </a:r>
          <a:r>
            <a:rPr kumimoji="1" lang="en-US" altLang="ja-JP" sz="1300">
              <a:latin typeface="ＭＳ Ｐゴシック" panose="020B0600070205080204" pitchFamily="50" charset="-128"/>
              <a:ea typeface="ＭＳ Ｐゴシック" panose="020B0600070205080204" pitchFamily="50" charset="-128"/>
            </a:rPr>
            <a:t>6,304</a:t>
          </a:r>
          <a:r>
            <a:rPr kumimoji="1" lang="ja-JP" altLang="en-US" sz="1300">
              <a:latin typeface="ＭＳ Ｐゴシック" panose="020B0600070205080204" pitchFamily="50" charset="-128"/>
              <a:ea typeface="ＭＳ Ｐゴシック" panose="020B0600070205080204" pitchFamily="50" charset="-128"/>
            </a:rPr>
            <a:t>円と大幅に増加し</a:t>
          </a:r>
          <a:r>
            <a:rPr kumimoji="1" lang="en-US" altLang="ja-JP" sz="1300">
              <a:latin typeface="ＭＳ Ｐゴシック" panose="020B0600070205080204" pitchFamily="50" charset="-128"/>
              <a:ea typeface="ＭＳ Ｐゴシック" panose="020B0600070205080204" pitchFamily="50" charset="-128"/>
            </a:rPr>
            <a:t>7,861</a:t>
          </a:r>
          <a:r>
            <a:rPr kumimoji="1" lang="ja-JP" altLang="en-US" sz="1300">
              <a:latin typeface="ＭＳ Ｐゴシック" panose="020B0600070205080204" pitchFamily="50" charset="-128"/>
              <a:ea typeface="ＭＳ Ｐゴシック" panose="020B0600070205080204" pitchFamily="50" charset="-128"/>
            </a:rPr>
            <a:t>円となり，一方で繰出金については，企業会計移行に伴い，前年度から住民一人当たり</a:t>
          </a:r>
          <a:r>
            <a:rPr kumimoji="1" lang="en-US" altLang="ja-JP" sz="1300">
              <a:latin typeface="ＭＳ Ｐゴシック" panose="020B0600070205080204" pitchFamily="50" charset="-128"/>
              <a:ea typeface="ＭＳ Ｐゴシック" panose="020B0600070205080204" pitchFamily="50" charset="-128"/>
            </a:rPr>
            <a:t>18,845</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41,063</a:t>
          </a:r>
          <a:r>
            <a:rPr kumimoji="1" lang="ja-JP" altLang="en-US" sz="1300">
              <a:latin typeface="ＭＳ Ｐゴシック" panose="020B0600070205080204" pitchFamily="50" charset="-128"/>
              <a:ea typeface="ＭＳ Ｐゴシック" panose="020B0600070205080204" pitchFamily="50" charset="-128"/>
            </a:rPr>
            <a:t>円となった。　　</a:t>
          </a:r>
        </a:p>
        <a:p>
          <a:r>
            <a:rPr kumimoji="1" lang="ja-JP" altLang="en-US" sz="1300">
              <a:latin typeface="ＭＳ Ｐゴシック" panose="020B0600070205080204" pitchFamily="50" charset="-128"/>
              <a:ea typeface="ＭＳ Ｐゴシック" panose="020B0600070205080204" pitchFamily="50" charset="-128"/>
            </a:rPr>
            <a:t>　補助費等については，前年度よりも住民一人当たり</a:t>
          </a:r>
          <a:r>
            <a:rPr kumimoji="1" lang="en-US" altLang="ja-JP" sz="1300">
              <a:latin typeface="ＭＳ Ｐゴシック" panose="020B0600070205080204" pitchFamily="50" charset="-128"/>
              <a:ea typeface="ＭＳ Ｐゴシック" panose="020B0600070205080204" pitchFamily="50" charset="-128"/>
            </a:rPr>
            <a:t>131,308</a:t>
          </a:r>
          <a:r>
            <a:rPr kumimoji="1" lang="ja-JP" altLang="en-US" sz="1300">
              <a:latin typeface="ＭＳ Ｐゴシック" panose="020B0600070205080204" pitchFamily="50" charset="-128"/>
              <a:ea typeface="ＭＳ Ｐゴシック" panose="020B0600070205080204" pitchFamily="50" charset="-128"/>
            </a:rPr>
            <a:t>円と大幅に増加し</a:t>
          </a:r>
          <a:r>
            <a:rPr kumimoji="1" lang="en-US" altLang="ja-JP" sz="1300">
              <a:latin typeface="ＭＳ Ｐゴシック" panose="020B0600070205080204" pitchFamily="50" charset="-128"/>
              <a:ea typeface="ＭＳ Ｐゴシック" panose="020B0600070205080204" pitchFamily="50" charset="-128"/>
            </a:rPr>
            <a:t>187,496</a:t>
          </a:r>
          <a:r>
            <a:rPr kumimoji="1" lang="ja-JP" altLang="en-US" sz="1300">
              <a:latin typeface="ＭＳ Ｐゴシック" panose="020B0600070205080204" pitchFamily="50" charset="-128"/>
              <a:ea typeface="ＭＳ Ｐゴシック" panose="020B0600070205080204" pitchFamily="50" charset="-128"/>
            </a:rPr>
            <a:t>円となったが，主な増加要因としては，特別定額給付金，公共下水道事業等の企業会計移行に伴う補助費，広域ごみ処理施設建設負担金の増などによるものである。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茨城県茨城町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32,022
31,347
121.58
17,352,258
16,558,038
395,978
7,916,497
10,077,976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144653</xdr:rowOff>
    </xdr:from>
    <xdr:to>
      <xdr:col>24</xdr:col>
      <xdr:colOff>63500</xdr:colOff>
      <xdr:row>34</xdr:row>
      <xdr:rowOff>146939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7395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103903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144653</xdr:rowOff>
    </xdr:from>
    <xdr:to>
      <xdr:col>19</xdr:col>
      <xdr:colOff>177800</xdr:colOff>
      <xdr:row>35</xdr:row>
      <xdr:rowOff>28829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73953"/>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28829</xdr:rowOff>
    </xdr:from>
    <xdr:to>
      <xdr:col>15</xdr:col>
      <xdr:colOff>50800</xdr:colOff>
      <xdr:row>35</xdr:row>
      <xdr:rowOff>35687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295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171323</xdr:rowOff>
    </xdr:from>
    <xdr:to>
      <xdr:col>10</xdr:col>
      <xdr:colOff>114300</xdr:colOff>
      <xdr:row>35</xdr:row>
      <xdr:rowOff>35687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00623"/>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96139</xdr:rowOff>
    </xdr:from>
    <xdr:to>
      <xdr:col>24</xdr:col>
      <xdr:colOff>114300</xdr:colOff>
      <xdr:row>35</xdr:row>
      <xdr:rowOff>26289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119016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76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93853</xdr:rowOff>
    </xdr:from>
    <xdr:to>
      <xdr:col>20</xdr:col>
      <xdr:colOff>38100</xdr:colOff>
      <xdr:row>35</xdr:row>
      <xdr:rowOff>24003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15130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01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149479</xdr:rowOff>
    </xdr:from>
    <xdr:to>
      <xdr:col>15</xdr:col>
      <xdr:colOff>101600</xdr:colOff>
      <xdr:row>35</xdr:row>
      <xdr:rowOff>79629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7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70756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7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156337</xdr:rowOff>
    </xdr:from>
    <xdr:to>
      <xdr:col>10</xdr:col>
      <xdr:colOff>165100</xdr:colOff>
      <xdr:row>35</xdr:row>
      <xdr:rowOff>86487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77614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120523</xdr:rowOff>
    </xdr:from>
    <xdr:to>
      <xdr:col>6</xdr:col>
      <xdr:colOff>38100</xdr:colOff>
      <xdr:row>35</xdr:row>
      <xdr:rowOff>50673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4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41800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4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149324</xdr:rowOff>
    </xdr:from>
    <xdr:to>
      <xdr:col>24</xdr:col>
      <xdr:colOff>63500</xdr:colOff>
      <xdr:row>58</xdr:row>
      <xdr:rowOff>129795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50524"/>
          <a:ext cx="838200" cy="3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129426</xdr:rowOff>
    </xdr:from>
    <xdr:to>
      <xdr:col>19</xdr:col>
      <xdr:colOff>177800</xdr:colOff>
      <xdr:row>58</xdr:row>
      <xdr:rowOff>129795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073526"/>
          <a:ext cx="889000" cy="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115887</xdr:rowOff>
    </xdr:from>
    <xdr:to>
      <xdr:col>15</xdr:col>
      <xdr:colOff>50800</xdr:colOff>
      <xdr:row>58</xdr:row>
      <xdr:rowOff>129426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10059987"/>
          <a:ext cx="889000" cy="1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115887</xdr:rowOff>
    </xdr:from>
    <xdr:to>
      <xdr:col>10</xdr:col>
      <xdr:colOff>114300</xdr:colOff>
      <xdr:row>58</xdr:row>
      <xdr:rowOff>119808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59987"/>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135403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98524</xdr:rowOff>
    </xdr:from>
    <xdr:to>
      <xdr:col>24</xdr:col>
      <xdr:colOff>114300</xdr:colOff>
      <xdr:row>57</xdr:row>
      <xdr:rowOff>28674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9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13451</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1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78995</xdr:rowOff>
    </xdr:from>
    <xdr:to>
      <xdr:col>20</xdr:col>
      <xdr:colOff>38100</xdr:colOff>
      <xdr:row>59</xdr:row>
      <xdr:rowOff>9145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272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78626</xdr:rowOff>
    </xdr:from>
    <xdr:to>
      <xdr:col>15</xdr:col>
      <xdr:colOff>101600</xdr:colOff>
      <xdr:row>59</xdr:row>
      <xdr:rowOff>8776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2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171353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1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65087</xdr:rowOff>
    </xdr:from>
    <xdr:to>
      <xdr:col>10</xdr:col>
      <xdr:colOff>165100</xdr:colOff>
      <xdr:row>58</xdr:row>
      <xdr:rowOff>166687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157814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0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69008</xdr:rowOff>
    </xdr:from>
    <xdr:to>
      <xdr:col>6</xdr:col>
      <xdr:colOff>38100</xdr:colOff>
      <xdr:row>58</xdr:row>
      <xdr:rowOff>170608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161735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52653</xdr:rowOff>
    </xdr:from>
    <xdr:to>
      <xdr:col>24</xdr:col>
      <xdr:colOff>63500</xdr:colOff>
      <xdr:row>77</xdr:row>
      <xdr:rowOff>72344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082853"/>
          <a:ext cx="838200" cy="1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171406</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3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72344</xdr:rowOff>
    </xdr:from>
    <xdr:to>
      <xdr:col>19</xdr:col>
      <xdr:colOff>177800</xdr:colOff>
      <xdr:row>78</xdr:row>
      <xdr:rowOff>20321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273994"/>
          <a:ext cx="889000" cy="119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20321</xdr:rowOff>
    </xdr:from>
    <xdr:to>
      <xdr:col>15</xdr:col>
      <xdr:colOff>50800</xdr:colOff>
      <xdr:row>78</xdr:row>
      <xdr:rowOff>23147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93421"/>
          <a:ext cx="889000" cy="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166790</xdr:rowOff>
    </xdr:from>
    <xdr:to>
      <xdr:col>10</xdr:col>
      <xdr:colOff>114300</xdr:colOff>
      <xdr:row>78</xdr:row>
      <xdr:rowOff>23147</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368440"/>
          <a:ext cx="889000" cy="2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1853</xdr:rowOff>
    </xdr:from>
    <xdr:to>
      <xdr:col>24</xdr:col>
      <xdr:colOff>114300</xdr:colOff>
      <xdr:row>76</xdr:row>
      <xdr:rowOff>103453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24730</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88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21544</xdr:rowOff>
    </xdr:from>
    <xdr:to>
      <xdr:col>20</xdr:col>
      <xdr:colOff>38100</xdr:colOff>
      <xdr:row>77</xdr:row>
      <xdr:rowOff>123144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2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114271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1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140971</xdr:rowOff>
    </xdr:from>
    <xdr:to>
      <xdr:col>15</xdr:col>
      <xdr:colOff>101600</xdr:colOff>
      <xdr:row>78</xdr:row>
      <xdr:rowOff>71121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62248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35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143797</xdr:rowOff>
    </xdr:from>
    <xdr:to>
      <xdr:col>10</xdr:col>
      <xdr:colOff>165100</xdr:colOff>
      <xdr:row>78</xdr:row>
      <xdr:rowOff>73947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65074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115990</xdr:rowOff>
    </xdr:from>
    <xdr:to>
      <xdr:col>6</xdr:col>
      <xdr:colOff>38100</xdr:colOff>
      <xdr:row>78</xdr:row>
      <xdr:rowOff>46140</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37267</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10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52356</xdr:rowOff>
    </xdr:from>
    <xdr:to>
      <xdr:col>24</xdr:col>
      <xdr:colOff>63500</xdr:colOff>
      <xdr:row>96</xdr:row>
      <xdr:rowOff>73425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340106"/>
          <a:ext cx="838200" cy="19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156481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15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73425</xdr:rowOff>
    </xdr:from>
    <xdr:to>
      <xdr:col>19</xdr:col>
      <xdr:colOff>177800</xdr:colOff>
      <xdr:row>98</xdr:row>
      <xdr:rowOff>48679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532625"/>
          <a:ext cx="889000" cy="31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102551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48679</xdr:rowOff>
    </xdr:from>
    <xdr:to>
      <xdr:col>15</xdr:col>
      <xdr:colOff>50800</xdr:colOff>
      <xdr:row>98</xdr:row>
      <xdr:rowOff>138043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50779"/>
          <a:ext cx="889000" cy="8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138043</xdr:rowOff>
    </xdr:from>
    <xdr:to>
      <xdr:col>10</xdr:col>
      <xdr:colOff>114300</xdr:colOff>
      <xdr:row>98</xdr:row>
      <xdr:rowOff>155626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940143"/>
          <a:ext cx="8890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1556</xdr:rowOff>
    </xdr:from>
    <xdr:to>
      <xdr:col>24</xdr:col>
      <xdr:colOff>114300</xdr:colOff>
      <xdr:row>95</xdr:row>
      <xdr:rowOff>103156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2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24433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1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22625</xdr:rowOff>
    </xdr:from>
    <xdr:to>
      <xdr:col>20</xdr:col>
      <xdr:colOff>38100</xdr:colOff>
      <xdr:row>96</xdr:row>
      <xdr:rowOff>124225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4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140752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25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169329</xdr:rowOff>
    </xdr:from>
    <xdr:to>
      <xdr:col>15</xdr:col>
      <xdr:colOff>101600</xdr:colOff>
      <xdr:row>98</xdr:row>
      <xdr:rowOff>99479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90606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87243</xdr:rowOff>
    </xdr:from>
    <xdr:to>
      <xdr:col>10</xdr:col>
      <xdr:colOff>165100</xdr:colOff>
      <xdr:row>99</xdr:row>
      <xdr:rowOff>17393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8520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98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104826</xdr:rowOff>
    </xdr:from>
    <xdr:to>
      <xdr:col>6</xdr:col>
      <xdr:colOff>38100</xdr:colOff>
      <xdr:row>99</xdr:row>
      <xdr:rowOff>34976</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26103</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44069</xdr:rowOff>
    </xdr:from>
    <xdr:to>
      <xdr:col>45</xdr:col>
      <xdr:colOff>177800</xdr:colOff>
      <xdr:row>39</xdr:row>
      <xdr:rowOff>44069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44069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126007</xdr:rowOff>
    </xdr:from>
    <xdr:to>
      <xdr:col>55</xdr:col>
      <xdr:colOff>0</xdr:colOff>
      <xdr:row>56</xdr:row>
      <xdr:rowOff>27526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555757"/>
          <a:ext cx="838200" cy="7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166515</xdr:rowOff>
    </xdr:from>
    <xdr:to>
      <xdr:col>50</xdr:col>
      <xdr:colOff>114300</xdr:colOff>
      <xdr:row>56</xdr:row>
      <xdr:rowOff>27526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596265"/>
          <a:ext cx="8890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69956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143106</xdr:rowOff>
    </xdr:from>
    <xdr:to>
      <xdr:col>45</xdr:col>
      <xdr:colOff>177800</xdr:colOff>
      <xdr:row>55</xdr:row>
      <xdr:rowOff>166515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572856"/>
          <a:ext cx="889000" cy="2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75259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143106</xdr:rowOff>
    </xdr:from>
    <xdr:to>
      <xdr:col>41</xdr:col>
      <xdr:colOff>50800</xdr:colOff>
      <xdr:row>56</xdr:row>
      <xdr:rowOff>27412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572856"/>
          <a:ext cx="889000" cy="5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64035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71602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75207</xdr:rowOff>
    </xdr:from>
    <xdr:to>
      <xdr:col>55</xdr:col>
      <xdr:colOff>50800</xdr:colOff>
      <xdr:row>56</xdr:row>
      <xdr:rowOff>5357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5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98084</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35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148176</xdr:rowOff>
    </xdr:from>
    <xdr:to>
      <xdr:col>50</xdr:col>
      <xdr:colOff>165100</xdr:colOff>
      <xdr:row>56</xdr:row>
      <xdr:rowOff>78326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5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94853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35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115715</xdr:rowOff>
    </xdr:from>
    <xdr:to>
      <xdr:col>46</xdr:col>
      <xdr:colOff>38100</xdr:colOff>
      <xdr:row>56</xdr:row>
      <xdr:rowOff>45865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5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62392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32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92306</xdr:rowOff>
    </xdr:from>
    <xdr:to>
      <xdr:col>41</xdr:col>
      <xdr:colOff>101600</xdr:colOff>
      <xdr:row>56</xdr:row>
      <xdr:rowOff>22456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5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38983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29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148062</xdr:rowOff>
    </xdr:from>
    <xdr:to>
      <xdr:col>36</xdr:col>
      <xdr:colOff>165100</xdr:colOff>
      <xdr:row>56</xdr:row>
      <xdr:rowOff>78212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57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94739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353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125495</xdr:rowOff>
    </xdr:from>
    <xdr:to>
      <xdr:col>55</xdr:col>
      <xdr:colOff>0</xdr:colOff>
      <xdr:row>78</xdr:row>
      <xdr:rowOff>59331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327145"/>
          <a:ext cx="838200" cy="10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59331</xdr:rowOff>
    </xdr:from>
    <xdr:to>
      <xdr:col>50</xdr:col>
      <xdr:colOff>114300</xdr:colOff>
      <xdr:row>78</xdr:row>
      <xdr:rowOff>89244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32431"/>
          <a:ext cx="8890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89244</xdr:rowOff>
    </xdr:from>
    <xdr:to>
      <xdr:col>45</xdr:col>
      <xdr:colOff>177800</xdr:colOff>
      <xdr:row>78</xdr:row>
      <xdr:rowOff>99172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462344"/>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99172</xdr:rowOff>
    </xdr:from>
    <xdr:to>
      <xdr:col>41</xdr:col>
      <xdr:colOff>50800</xdr:colOff>
      <xdr:row>78</xdr:row>
      <xdr:rowOff>100217</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472272"/>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74695</xdr:rowOff>
    </xdr:from>
    <xdr:to>
      <xdr:col>55</xdr:col>
      <xdr:colOff>50800</xdr:colOff>
      <xdr:row>78</xdr:row>
      <xdr:rowOff>4845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7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53122</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25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8531</xdr:rowOff>
    </xdr:from>
    <xdr:to>
      <xdr:col>50</xdr:col>
      <xdr:colOff>165100</xdr:colOff>
      <xdr:row>78</xdr:row>
      <xdr:rowOff>110131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101258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7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38444</xdr:rowOff>
    </xdr:from>
    <xdr:to>
      <xdr:col>46</xdr:col>
      <xdr:colOff>38100</xdr:colOff>
      <xdr:row>78</xdr:row>
      <xdr:rowOff>140044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131171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48372</xdr:rowOff>
    </xdr:from>
    <xdr:to>
      <xdr:col>41</xdr:col>
      <xdr:colOff>101600</xdr:colOff>
      <xdr:row>78</xdr:row>
      <xdr:rowOff>149972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42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141099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51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49417</xdr:rowOff>
    </xdr:from>
    <xdr:to>
      <xdr:col>36</xdr:col>
      <xdr:colOff>165100</xdr:colOff>
      <xdr:row>78</xdr:row>
      <xdr:rowOff>151017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2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142144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15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117830</xdr:rowOff>
    </xdr:from>
    <xdr:to>
      <xdr:col>55</xdr:col>
      <xdr:colOff>0</xdr:colOff>
      <xdr:row>97</xdr:row>
      <xdr:rowOff>141605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77030"/>
          <a:ext cx="838200" cy="1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141605</xdr:rowOff>
    </xdr:from>
    <xdr:to>
      <xdr:col>50</xdr:col>
      <xdr:colOff>114300</xdr:colOff>
      <xdr:row>98</xdr:row>
      <xdr:rowOff>33058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8750300" y="16772255"/>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28015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164560</xdr:rowOff>
    </xdr:from>
    <xdr:to>
      <xdr:col>45</xdr:col>
      <xdr:colOff>177800</xdr:colOff>
      <xdr:row>98</xdr:row>
      <xdr:rowOff>33058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795210"/>
          <a:ext cx="889000" cy="3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164560</xdr:rowOff>
    </xdr:from>
    <xdr:to>
      <xdr:col>41</xdr:col>
      <xdr:colOff>50800</xdr:colOff>
      <xdr:row>98</xdr:row>
      <xdr:rowOff>18980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795210"/>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67030</xdr:rowOff>
    </xdr:from>
    <xdr:to>
      <xdr:col>55</xdr:col>
      <xdr:colOff>50800</xdr:colOff>
      <xdr:row>96</xdr:row>
      <xdr:rowOff>168630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52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89907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7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90805</xdr:rowOff>
    </xdr:from>
    <xdr:to>
      <xdr:col>50</xdr:col>
      <xdr:colOff>165100</xdr:colOff>
      <xdr:row>98</xdr:row>
      <xdr:rowOff>20955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153708</xdr:rowOff>
    </xdr:from>
    <xdr:to>
      <xdr:col>46</xdr:col>
      <xdr:colOff>38100</xdr:colOff>
      <xdr:row>98</xdr:row>
      <xdr:rowOff>83858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74985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7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113760</xdr:rowOff>
    </xdr:from>
    <xdr:to>
      <xdr:col>41</xdr:col>
      <xdr:colOff>101600</xdr:colOff>
      <xdr:row>98</xdr:row>
      <xdr:rowOff>43910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35037</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139630</xdr:rowOff>
    </xdr:from>
    <xdr:to>
      <xdr:col>36</xdr:col>
      <xdr:colOff>165100</xdr:colOff>
      <xdr:row>98</xdr:row>
      <xdr:rowOff>69780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7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60907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8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75692</xdr:rowOff>
    </xdr:from>
    <xdr:to>
      <xdr:col>85</xdr:col>
      <xdr:colOff>127000</xdr:colOff>
      <xdr:row>36</xdr:row>
      <xdr:rowOff>106462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076442"/>
          <a:ext cx="838200" cy="20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153291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5982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75692</xdr:rowOff>
    </xdr:from>
    <xdr:to>
      <xdr:col>81</xdr:col>
      <xdr:colOff>50800</xdr:colOff>
      <xdr:row>36</xdr:row>
      <xdr:rowOff>81910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76442"/>
          <a:ext cx="889000" cy="17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109755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28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81910</xdr:rowOff>
    </xdr:from>
    <xdr:to>
      <xdr:col>76</xdr:col>
      <xdr:colOff>114300</xdr:colOff>
      <xdr:row>36</xdr:row>
      <xdr:rowOff>156479</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254110"/>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156479</xdr:rowOff>
    </xdr:from>
    <xdr:to>
      <xdr:col>71</xdr:col>
      <xdr:colOff>177800</xdr:colOff>
      <xdr:row>37</xdr:row>
      <xdr:rowOff>75326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328679"/>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165422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92773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55662</xdr:rowOff>
    </xdr:from>
    <xdr:to>
      <xdr:col>85</xdr:col>
      <xdr:colOff>177800</xdr:colOff>
      <xdr:row>36</xdr:row>
      <xdr:rowOff>157262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2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34089</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20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24892</xdr:rowOff>
    </xdr:from>
    <xdr:to>
      <xdr:col>81</xdr:col>
      <xdr:colOff>101600</xdr:colOff>
      <xdr:row>35</xdr:row>
      <xdr:rowOff>126492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2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143019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0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31110</xdr:rowOff>
    </xdr:from>
    <xdr:to>
      <xdr:col>76</xdr:col>
      <xdr:colOff>165100</xdr:colOff>
      <xdr:row>36</xdr:row>
      <xdr:rowOff>132710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20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123837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2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105679</xdr:rowOff>
    </xdr:from>
    <xdr:to>
      <xdr:col>72</xdr:col>
      <xdr:colOff>38100</xdr:colOff>
      <xdr:row>37</xdr:row>
      <xdr:rowOff>35829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27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26956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37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24526</xdr:rowOff>
    </xdr:from>
    <xdr:to>
      <xdr:col>67</xdr:col>
      <xdr:colOff>101600</xdr:colOff>
      <xdr:row>37</xdr:row>
      <xdr:rowOff>126126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3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117253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46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149454</xdr:rowOff>
    </xdr:from>
    <xdr:to>
      <xdr:col>85</xdr:col>
      <xdr:colOff>127000</xdr:colOff>
      <xdr:row>55</xdr:row>
      <xdr:rowOff>118421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407754"/>
          <a:ext cx="838200" cy="1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118421</xdr:rowOff>
    </xdr:from>
    <xdr:to>
      <xdr:col>81</xdr:col>
      <xdr:colOff>50800</xdr:colOff>
      <xdr:row>56</xdr:row>
      <xdr:rowOff>79673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548171"/>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75997</xdr:rowOff>
    </xdr:from>
    <xdr:to>
      <xdr:col>76</xdr:col>
      <xdr:colOff>114300</xdr:colOff>
      <xdr:row>56</xdr:row>
      <xdr:rowOff>79673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505747"/>
          <a:ext cx="889000" cy="17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75997</xdr:rowOff>
    </xdr:from>
    <xdr:to>
      <xdr:col>71</xdr:col>
      <xdr:colOff>177800</xdr:colOff>
      <xdr:row>56</xdr:row>
      <xdr:rowOff>144463</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505747"/>
          <a:ext cx="889000" cy="23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31818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59180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3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98654</xdr:rowOff>
    </xdr:from>
    <xdr:to>
      <xdr:col>85</xdr:col>
      <xdr:colOff>177800</xdr:colOff>
      <xdr:row>55</xdr:row>
      <xdr:rowOff>28804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3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121531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20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67621</xdr:rowOff>
    </xdr:from>
    <xdr:to>
      <xdr:col>81</xdr:col>
      <xdr:colOff>101600</xdr:colOff>
      <xdr:row>55</xdr:row>
      <xdr:rowOff>169221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9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160348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5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28873</xdr:rowOff>
    </xdr:from>
    <xdr:to>
      <xdr:col>76</xdr:col>
      <xdr:colOff>165100</xdr:colOff>
      <xdr:row>56</xdr:row>
      <xdr:rowOff>130473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121600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2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25197</xdr:rowOff>
    </xdr:from>
    <xdr:to>
      <xdr:col>72</xdr:col>
      <xdr:colOff>38100</xdr:colOff>
      <xdr:row>55</xdr:row>
      <xdr:rowOff>126797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5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143324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3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93663</xdr:rowOff>
    </xdr:from>
    <xdr:to>
      <xdr:col>67</xdr:col>
      <xdr:colOff>101600</xdr:colOff>
      <xdr:row>57</xdr:row>
      <xdr:rowOff>23813</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6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14940</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131380</xdr:rowOff>
    </xdr:from>
    <xdr:to>
      <xdr:col>85</xdr:col>
      <xdr:colOff>127000</xdr:colOff>
      <xdr:row>78</xdr:row>
      <xdr:rowOff>139357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504480"/>
          <a:ext cx="8382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139357</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5124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114212</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487312"/>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114212</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487312"/>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80580</xdr:rowOff>
    </xdr:from>
    <xdr:to>
      <xdr:col>85</xdr:col>
      <xdr:colOff>177800</xdr:colOff>
      <xdr:row>79</xdr:row>
      <xdr:rowOff>10730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5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166957</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6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88557</xdr:rowOff>
    </xdr:from>
    <xdr:to>
      <xdr:col>81</xdr:col>
      <xdr:colOff>101600</xdr:colOff>
      <xdr:row>79</xdr:row>
      <xdr:rowOff>18707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9834</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554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63412</xdr:rowOff>
    </xdr:from>
    <xdr:to>
      <xdr:col>72</xdr:col>
      <xdr:colOff>38100</xdr:colOff>
      <xdr:row>78</xdr:row>
      <xdr:rowOff>165012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4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156139</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5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170397</xdr:rowOff>
    </xdr:from>
    <xdr:to>
      <xdr:col>85</xdr:col>
      <xdr:colOff>127000</xdr:colOff>
      <xdr:row>97</xdr:row>
      <xdr:rowOff>2719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629597"/>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2719</xdr:rowOff>
    </xdr:from>
    <xdr:to>
      <xdr:col>81</xdr:col>
      <xdr:colOff>50800</xdr:colOff>
      <xdr:row>97</xdr:row>
      <xdr:rowOff>22918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633369"/>
          <a:ext cx="889000" cy="2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22918</xdr:rowOff>
    </xdr:from>
    <xdr:to>
      <xdr:col>76</xdr:col>
      <xdr:colOff>114300</xdr:colOff>
      <xdr:row>97</xdr:row>
      <xdr:rowOff>34708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53568"/>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32389</xdr:rowOff>
    </xdr:from>
    <xdr:to>
      <xdr:col>71</xdr:col>
      <xdr:colOff>177800</xdr:colOff>
      <xdr:row>97</xdr:row>
      <xdr:rowOff>34708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6663039"/>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119597</xdr:rowOff>
    </xdr:from>
    <xdr:to>
      <xdr:col>85</xdr:col>
      <xdr:colOff>177800</xdr:colOff>
      <xdr:row>97</xdr:row>
      <xdr:rowOff>49747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5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98024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5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123369</xdr:rowOff>
    </xdr:from>
    <xdr:to>
      <xdr:col>81</xdr:col>
      <xdr:colOff>101600</xdr:colOff>
      <xdr:row>97</xdr:row>
      <xdr:rowOff>53519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44646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7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143568</xdr:rowOff>
    </xdr:from>
    <xdr:to>
      <xdr:col>76</xdr:col>
      <xdr:colOff>165100</xdr:colOff>
      <xdr:row>97</xdr:row>
      <xdr:rowOff>73718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60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64845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9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155358</xdr:rowOff>
    </xdr:from>
    <xdr:to>
      <xdr:col>72</xdr:col>
      <xdr:colOff>38100</xdr:colOff>
      <xdr:row>97</xdr:row>
      <xdr:rowOff>85508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76635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0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153039</xdr:rowOff>
    </xdr:from>
    <xdr:to>
      <xdr:col>67</xdr:col>
      <xdr:colOff>101600</xdr:colOff>
      <xdr:row>97</xdr:row>
      <xdr:rowOff>83189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1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74316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517,083</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総務費は，住民一人当たりで前年度より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99,020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142,053</a:t>
          </a:r>
          <a:r>
            <a:rPr kumimoji="1" lang="ja-JP" altLang="en-US" sz="1300">
              <a:latin typeface="ＭＳ Ｐゴシック" panose="020B0600070205080204" pitchFamily="50" charset="-128"/>
              <a:ea typeface="ＭＳ Ｐゴシック" panose="020B0600070205080204" pitchFamily="50" charset="-128"/>
            </a:rPr>
            <a:t>円となっている。主な要因は，特別定額給付金の増によるものである。</a:t>
          </a:r>
        </a:p>
        <a:p>
          <a:r>
            <a:rPr kumimoji="1" lang="ja-JP" altLang="en-US" sz="1300">
              <a:latin typeface="ＭＳ Ｐゴシック" panose="020B0600070205080204" pitchFamily="50" charset="-128"/>
              <a:ea typeface="ＭＳ Ｐゴシック" panose="020B0600070205080204" pitchFamily="50" charset="-128"/>
            </a:rPr>
            <a:t>　民生費は，住民一人当たりで前年度より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11,706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134,331</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円となり，類似団体平均を上回った。主な増加要因は，民間保育所施設整備事業の増によるものである。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10,106</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55,585</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円となり，類似団体平均を上回っている。主な増加要因は，広域ごみ処理施設建設負担金の増によるものである。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教育費は，住民一人当たりで前年度より</a:t>
          </a:r>
          <a:r>
            <a:rPr kumimoji="1" lang="en-US" altLang="ja-JP" sz="1300">
              <a:latin typeface="ＭＳ Ｐゴシック" panose="020B0600070205080204" pitchFamily="50" charset="-128"/>
              <a:ea typeface="ＭＳ Ｐゴシック" panose="020B0600070205080204" pitchFamily="50" charset="-128"/>
            </a:rPr>
            <a:t>7,371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59,488</a:t>
          </a:r>
          <a:r>
            <a:rPr kumimoji="1" lang="ja-JP" altLang="en-US" sz="1300">
              <a:latin typeface="ＭＳ Ｐゴシック" panose="020B0600070205080204" pitchFamily="50" charset="-128"/>
              <a:ea typeface="ＭＳ Ｐゴシック" panose="020B0600070205080204" pitchFamily="50" charset="-128"/>
            </a:rPr>
            <a:t>円となり，類似団体平均を上回った。主な要因は，給食共同調理場施設再整備事業や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スクール環境整備事業の増である。</a:t>
          </a:r>
        </a:p>
        <a:p>
          <a:r>
            <a:rPr kumimoji="1" lang="ja-JP" altLang="en-US" sz="1300">
              <a:latin typeface="ＭＳ Ｐゴシック" panose="020B0600070205080204" pitchFamily="50" charset="-128"/>
              <a:ea typeface="ＭＳ Ｐゴシック" panose="020B0600070205080204" pitchFamily="50" charset="-128"/>
            </a:rPr>
            <a:t>　今後も防災行政無線デジタル化更新事業や新たな文化的施設建設などにより歳出は増加することが見込まれるが，その他の経費においては事務事業の見直しなど歳出の合理化を推進し，財政健全化に努める。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年度までは中期的な見通しのもとに決算剰余金を中心に積立てを行ってきたが，平成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年度以降については利子分のみの積立となっており，少子高齢化に伴う社会保障経費の増に加え，民間保育所施設整備などの増により，令和２年度は</a:t>
          </a:r>
          <a:r>
            <a:rPr kumimoji="1" lang="en-US" altLang="ja-JP" sz="1200">
              <a:latin typeface="ＭＳ ゴシック" pitchFamily="49" charset="-128"/>
              <a:ea typeface="ＭＳ ゴシック" pitchFamily="49" charset="-128"/>
            </a:rPr>
            <a:t>3,292</a:t>
          </a:r>
          <a:r>
            <a:rPr kumimoji="1" lang="ja-JP" altLang="en-US" sz="1200">
              <a:latin typeface="ＭＳ ゴシック" pitchFamily="49" charset="-128"/>
              <a:ea typeface="ＭＳ ゴシック" pitchFamily="49" charset="-128"/>
            </a:rPr>
            <a:t>万円の取り崩しとなったため，前年度より</a:t>
          </a:r>
          <a:r>
            <a:rPr kumimoji="1" lang="en-US" altLang="ja-JP" sz="1200">
              <a:latin typeface="ＭＳ ゴシック" pitchFamily="49" charset="-128"/>
              <a:ea typeface="ＭＳ ゴシック" pitchFamily="49" charset="-128"/>
            </a:rPr>
            <a:t>1.51</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21.74</a:t>
          </a:r>
          <a:r>
            <a:rPr kumimoji="1" lang="ja-JP" altLang="en-US" sz="1200">
              <a:latin typeface="ＭＳ ゴシック" pitchFamily="49" charset="-128"/>
              <a:ea typeface="ＭＳ ゴシック" pitchFamily="49" charset="-128"/>
            </a:rPr>
            <a:t>％となった。</a:t>
          </a:r>
        </a:p>
        <a:p>
          <a:r>
            <a:rPr kumimoji="1" lang="ja-JP" altLang="en-US" sz="1200">
              <a:latin typeface="ＭＳ ゴシック" pitchFamily="49" charset="-128"/>
              <a:ea typeface="ＭＳ ゴシック" pitchFamily="49" charset="-128"/>
            </a:rPr>
            <a:t>　実質収支額は，地方消費税交付金や固定資産税の増による標準税収入額等の増に伴い，標準財政規模が増となったため，前年度より</a:t>
          </a:r>
          <a:r>
            <a:rPr kumimoji="1" lang="en-US" altLang="ja-JP" sz="1200">
              <a:latin typeface="ＭＳ ゴシック" pitchFamily="49" charset="-128"/>
              <a:ea typeface="ＭＳ ゴシック" pitchFamily="49" charset="-128"/>
            </a:rPr>
            <a:t>0.55</a:t>
          </a:r>
          <a:r>
            <a:rPr kumimoji="1" lang="ja-JP" altLang="en-US" sz="1200">
              <a:latin typeface="ＭＳ ゴシック" pitchFamily="49" charset="-128"/>
              <a:ea typeface="ＭＳ ゴシック" pitchFamily="49" charset="-128"/>
            </a:rPr>
            <a:t>ポイント減の</a:t>
          </a:r>
          <a:r>
            <a:rPr kumimoji="1" lang="en-US" altLang="ja-JP" sz="1200">
              <a:latin typeface="ＭＳ ゴシック" pitchFamily="49" charset="-128"/>
              <a:ea typeface="ＭＳ ゴシック" pitchFamily="49" charset="-128"/>
            </a:rPr>
            <a:t>5.00</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今後も税収等の歳入確保に努め，財政健全化に努める。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令和２年度も前年度に引続き全会計において黒字となっており，財政の健全化を維持しているものと思われる。</a:t>
          </a:r>
        </a:p>
        <a:p>
          <a:r>
            <a:rPr kumimoji="1" lang="ja-JP" altLang="en-US" sz="1400">
              <a:latin typeface="ＭＳ ゴシック" pitchFamily="49" charset="-128"/>
              <a:ea typeface="ＭＳ ゴシック" pitchFamily="49" charset="-128"/>
            </a:rPr>
            <a:t>　今後も，各会計間の収支バランスに配慮し，一般会計については，税収等の確保，人件費の適正化及び地方債残高の縮減に努め，各特別会計等については，独立採算制を基本として，国民健康保険税，介護保険料又は公共下水道使用料等の見直しを含めた経営改善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年度臨時財政対策債などの元金償還が開始した一方で，奥谷団地建設事業の償還終了などにより</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百万円減となった。</a:t>
          </a:r>
        </a:p>
        <a:p>
          <a:r>
            <a:rPr kumimoji="1" lang="ja-JP" altLang="en-US" sz="1400">
              <a:latin typeface="ＭＳ ゴシック" pitchFamily="49" charset="-128"/>
              <a:ea typeface="ＭＳ ゴシック" pitchFamily="49" charset="-128"/>
            </a:rPr>
            <a:t>　公営企業債の元利償還金に対する繰入金は，企業会計への移行に伴って大きく減額となった。</a:t>
          </a:r>
        </a:p>
        <a:p>
          <a:r>
            <a:rPr kumimoji="1" lang="ja-JP" altLang="en-US" sz="1400">
              <a:latin typeface="ＭＳ ゴシック" pitchFamily="49" charset="-128"/>
              <a:ea typeface="ＭＳ ゴシック" pitchFamily="49" charset="-128"/>
            </a:rPr>
            <a:t>　算入公債費等は，臨時財政対策債の新規発行に伴い，増加傾向となっていたが，平成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年度以降大きな増減はない。</a:t>
          </a:r>
        </a:p>
        <a:p>
          <a:r>
            <a:rPr kumimoji="1" lang="ja-JP" altLang="en-US" sz="1400">
              <a:latin typeface="ＭＳ ゴシック" pitchFamily="49" charset="-128"/>
              <a:ea typeface="ＭＳ ゴシック" pitchFamily="49" charset="-128"/>
            </a:rPr>
            <a:t>　今後は，防災行政無線デジタル化更新事業や新たな文化的施設建設等による地方債の新規発行が見込まれるが，交付税措置のある地方債を有効活用するほか，事業の必要性や緊急性を精査し，事業実施の適正化を図るとともに，財政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満期一括償還地方債の借入がないので該当なし。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茨城県茨城町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一般会計等に係る地方債の現在高は，平成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年度に一度大きく減少したが，</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年度の大戸小，</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年・令和元年度の長岡小といった教育施設整備，令和２年度には給食共同調理場施設再整備事業や広域ごみ処理施設整備事業などに伴い増加している。。</a:t>
          </a:r>
        </a:p>
        <a:p>
          <a:r>
            <a:rPr kumimoji="1" lang="ja-JP" altLang="en-US" sz="1200">
              <a:latin typeface="ＭＳ ゴシック" pitchFamily="49" charset="-128"/>
              <a:ea typeface="ＭＳ ゴシック" pitchFamily="49" charset="-128"/>
            </a:rPr>
            <a:t>　また，債務負担行為に基づく支出予定額は，那珂川沿岸土地改良基金協会事業費積立負担金の減により，令和２年度は</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1,500</a:t>
          </a:r>
          <a:r>
            <a:rPr kumimoji="1" lang="ja-JP" altLang="en-US" sz="1200">
              <a:latin typeface="ＭＳ ゴシック" pitchFamily="49" charset="-128"/>
              <a:ea typeface="ＭＳ ゴシック" pitchFamily="49" charset="-128"/>
            </a:rPr>
            <a:t>万円となっている。</a:t>
          </a:r>
        </a:p>
        <a:p>
          <a:r>
            <a:rPr kumimoji="1" lang="ja-JP" altLang="en-US" sz="1200">
              <a:latin typeface="ＭＳ ゴシック" pitchFamily="49" charset="-128"/>
              <a:ea typeface="ＭＳ ゴシック" pitchFamily="49" charset="-128"/>
            </a:rPr>
            <a:t>　公共施設の老朽化対策等が増加する見込みであることから，公共施設等整備基金へ積み立てたものの，給食調理場施設再整備事業等に基金を充てたことから充当可能基金が減少している。</a:t>
          </a:r>
        </a:p>
        <a:p>
          <a:r>
            <a:rPr kumimoji="1" lang="ja-JP" altLang="en-US" sz="1200">
              <a:latin typeface="ＭＳ ゴシック" pitchFamily="49" charset="-128"/>
              <a:ea typeface="ＭＳ ゴシック" pitchFamily="49" charset="-128"/>
            </a:rPr>
            <a:t>　基準財政需要額算入見込額は，地方債償還に伴った下水道費や臨時財政対策債等の算入額減少により，約</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4,100</a:t>
          </a:r>
          <a:r>
            <a:rPr kumimoji="1" lang="ja-JP" altLang="en-US" sz="1200">
              <a:latin typeface="ＭＳ ゴシック" pitchFamily="49" charset="-128"/>
              <a:ea typeface="ＭＳ ゴシック" pitchFamily="49" charset="-128"/>
            </a:rPr>
            <a:t>万円減少している。</a:t>
          </a:r>
        </a:p>
        <a:p>
          <a:r>
            <a:rPr kumimoji="1" lang="ja-JP" altLang="en-US" sz="1200">
              <a:latin typeface="ＭＳ ゴシック" pitchFamily="49" charset="-128"/>
              <a:ea typeface="ＭＳ ゴシック" pitchFamily="49" charset="-128"/>
            </a:rPr>
            <a:t>　将来負担比率の分子が概ね横ばいとなっているものの，今後も地方債の発行については交付税措置のある地方債を有効活用するほか，事業の必要性や緊急性を精査し，事業実施の適正化を図るとともに，計画的な基金への積立て等により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茨城県茨城町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今後予定されている公共施設の老朽化対策や新たな文化的施設建設を見越し，決算剰余金の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万円を公共施設等整備基金に積み立てたが，大規模な施設整備事業が重なったため，基金を充てたことから基金全体では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個々の特定目的基金に積み立てていくことも視野に入れてはいるものの，今後新たな文化的施設建設などに要する事業費の財源により，基金全体としては減少する見込みである。安定した財政運営を図るため，今後に必要となる分野の経費に充てることができるよう，計画的な基金への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：町民が安全で安心して利用できる公共施設等の整備，改修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：茨城中央工業団地における企業の立地促進のための用地取得奨励金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：地域における保健福祉の推進及び民間福祉活動に対する助成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：ふるさとへの思いや本町のまちづくりへの共感を持つ人からいただいた寄附金をもとに各種事業を展開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国営茨城中部土地改良事業基金：茨城中部地区（茨城町・水戸市）の農地再編整備事業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：給食共同調理場施設整備事業の財源としたことによる減少。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企業立地促進基金　　　　　　：用地取得奨励金の財源としたことによる減少。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：公共交通対策事業等の財源としたことによる減少。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　　　　　　　　：ふるさと寄附金の寄附額の増加。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国営茨城中部土地改良事業基金：積立金による増加。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　：今後も公共施設の老朽化対策等，大規模な施設整備事業が予定されていることから，決算剰余金等を計画的に積み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少子高齢化等に伴う社会保障経費の増に加え，公共施設の老朽化対策等が複数重なったため，財源調整の資金として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財政調整基金の残高は，社会保障経費や災害対応経費等として，標準財政規模の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％の範囲となるよう努めることとしている。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令和２年度については積立も取り崩しも行わなかったため，前年度と増減はない。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事業の増加に伴った今後の公債費充当一般財源の増加を抑制するため，基金を活用していく見込みであることから，整備関係の特定目的基金とともに決算剰余金等を計画的に積み立て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17352258</v>
      </c>
      <c r="BO4" s="426"/>
      <c r="BP4" s="426"/>
      <c r="BQ4" s="426"/>
      <c r="BR4" s="426"/>
      <c r="BS4" s="426"/>
      <c r="BT4" s="426"/>
      <c r="BU4" s="427"/>
      <c r="BV4" s="425">
        <v>12765802</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5</v>
      </c>
      <c r="CU4" s="610"/>
      <c r="CV4" s="610"/>
      <c r="CW4" s="610"/>
      <c r="CX4" s="610"/>
      <c r="CY4" s="610"/>
      <c r="CZ4" s="610"/>
      <c r="DA4" s="611"/>
      <c r="DB4" s="609">
        <v>5.6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16558038</v>
      </c>
      <c r="BO5" s="431"/>
      <c r="BP5" s="431"/>
      <c r="BQ5" s="431"/>
      <c r="BR5" s="431"/>
      <c r="BS5" s="431"/>
      <c r="BT5" s="431"/>
      <c r="BU5" s="432"/>
      <c r="BV5" s="430">
        <v>12198762</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83.4</v>
      </c>
      <c r="CU5" s="401"/>
      <c r="CV5" s="401"/>
      <c r="CW5" s="401"/>
      <c r="CX5" s="401"/>
      <c r="CY5" s="401"/>
      <c r="CZ5" s="401"/>
      <c r="DA5" s="402"/>
      <c r="DB5" s="400">
        <v>85.7</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794220</v>
      </c>
      <c r="BO6" s="431"/>
      <c r="BP6" s="431"/>
      <c r="BQ6" s="431"/>
      <c r="BR6" s="431"/>
      <c r="BS6" s="431"/>
      <c r="BT6" s="431"/>
      <c r="BU6" s="432"/>
      <c r="BV6" s="430">
        <v>567040</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87.6</v>
      </c>
      <c r="CU6" s="584"/>
      <c r="CV6" s="584"/>
      <c r="CW6" s="584"/>
      <c r="CX6" s="584"/>
      <c r="CY6" s="584"/>
      <c r="CZ6" s="584"/>
      <c r="DA6" s="585"/>
      <c r="DB6" s="583">
        <v>90.2</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398242</v>
      </c>
      <c r="BO7" s="431"/>
      <c r="BP7" s="431"/>
      <c r="BQ7" s="431"/>
      <c r="BR7" s="431"/>
      <c r="BS7" s="431"/>
      <c r="BT7" s="431"/>
      <c r="BU7" s="432"/>
      <c r="BV7" s="430">
        <v>148299</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7916497</v>
      </c>
      <c r="CU7" s="431"/>
      <c r="CV7" s="431"/>
      <c r="CW7" s="431"/>
      <c r="CX7" s="431"/>
      <c r="CY7" s="431"/>
      <c r="CZ7" s="431"/>
      <c r="DA7" s="432"/>
      <c r="DB7" s="430">
        <v>7544047</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395978</v>
      </c>
      <c r="BO8" s="431"/>
      <c r="BP8" s="431"/>
      <c r="BQ8" s="431"/>
      <c r="BR8" s="431"/>
      <c r="BS8" s="431"/>
      <c r="BT8" s="431"/>
      <c r="BU8" s="432"/>
      <c r="BV8" s="430">
        <v>418741</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0.59</v>
      </c>
      <c r="CU8" s="544"/>
      <c r="CV8" s="544"/>
      <c r="CW8" s="544"/>
      <c r="CX8" s="544"/>
      <c r="CY8" s="544"/>
      <c r="CZ8" s="544"/>
      <c r="DA8" s="545"/>
      <c r="DB8" s="543">
        <v>0.59</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31401</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-22763</v>
      </c>
      <c r="BO9" s="431"/>
      <c r="BP9" s="431"/>
      <c r="BQ9" s="431"/>
      <c r="BR9" s="431"/>
      <c r="BS9" s="431"/>
      <c r="BT9" s="431"/>
      <c r="BU9" s="432"/>
      <c r="BV9" s="430">
        <v>150602</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8.6</v>
      </c>
      <c r="CU9" s="401"/>
      <c r="CV9" s="401"/>
      <c r="CW9" s="401"/>
      <c r="CX9" s="401"/>
      <c r="CY9" s="401"/>
      <c r="CZ9" s="401"/>
      <c r="DA9" s="402"/>
      <c r="DB9" s="400">
        <v>9.5</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32921</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101</v>
      </c>
      <c r="BO10" s="431"/>
      <c r="BP10" s="431"/>
      <c r="BQ10" s="431"/>
      <c r="BR10" s="431"/>
      <c r="BS10" s="431"/>
      <c r="BT10" s="431"/>
      <c r="BU10" s="432"/>
      <c r="BV10" s="430">
        <v>151</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32022</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126</v>
      </c>
      <c r="AV12" s="488"/>
      <c r="AW12" s="488"/>
      <c r="AX12" s="488"/>
      <c r="AY12" s="410" t="s">
        <v>136</v>
      </c>
      <c r="AZ12" s="411"/>
      <c r="BA12" s="411"/>
      <c r="BB12" s="411"/>
      <c r="BC12" s="411"/>
      <c r="BD12" s="411"/>
      <c r="BE12" s="411"/>
      <c r="BF12" s="411"/>
      <c r="BG12" s="411"/>
      <c r="BH12" s="411"/>
      <c r="BI12" s="411"/>
      <c r="BJ12" s="411"/>
      <c r="BK12" s="411"/>
      <c r="BL12" s="411"/>
      <c r="BM12" s="412"/>
      <c r="BN12" s="430">
        <v>32923</v>
      </c>
      <c r="BO12" s="431"/>
      <c r="BP12" s="431"/>
      <c r="BQ12" s="431"/>
      <c r="BR12" s="431"/>
      <c r="BS12" s="431"/>
      <c r="BT12" s="431"/>
      <c r="BU12" s="432"/>
      <c r="BV12" s="430">
        <v>200770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129</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31347</v>
      </c>
      <c r="S13" s="534"/>
      <c r="T13" s="534"/>
      <c r="U13" s="534"/>
      <c r="V13" s="535"/>
      <c r="W13" s="521" t="s">
        <v>140</v>
      </c>
      <c r="X13" s="443"/>
      <c r="Y13" s="443"/>
      <c r="Z13" s="443"/>
      <c r="AA13" s="443"/>
      <c r="AB13" s="444"/>
      <c r="AC13" s="406">
        <v>2498</v>
      </c>
      <c r="AD13" s="407"/>
      <c r="AE13" s="407"/>
      <c r="AF13" s="407"/>
      <c r="AG13" s="408"/>
      <c r="AH13" s="406">
        <v>2815</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-55585</v>
      </c>
      <c r="BO13" s="431"/>
      <c r="BP13" s="431"/>
      <c r="BQ13" s="431"/>
      <c r="BR13" s="431"/>
      <c r="BS13" s="431"/>
      <c r="BT13" s="431"/>
      <c r="BU13" s="432"/>
      <c r="BV13" s="430">
        <v>-50017</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7.2</v>
      </c>
      <c r="CU13" s="401"/>
      <c r="CV13" s="401"/>
      <c r="CW13" s="401"/>
      <c r="CX13" s="401"/>
      <c r="CY13" s="401"/>
      <c r="CZ13" s="401"/>
      <c r="DA13" s="402"/>
      <c r="DB13" s="400">
        <v>7.6</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32438</v>
      </c>
      <c r="S14" s="534"/>
      <c r="T14" s="534"/>
      <c r="U14" s="534"/>
      <c r="V14" s="535"/>
      <c r="W14" s="536"/>
      <c r="X14" s="446"/>
      <c r="Y14" s="446"/>
      <c r="Z14" s="446"/>
      <c r="AA14" s="446"/>
      <c r="AB14" s="447"/>
      <c r="AC14" s="526">
        <v>15.3</v>
      </c>
      <c r="AD14" s="527"/>
      <c r="AE14" s="527"/>
      <c r="AF14" s="527"/>
      <c r="AG14" s="528"/>
      <c r="AH14" s="526">
        <v>16.600000000000001</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v>51.9</v>
      </c>
      <c r="CU14" s="538"/>
      <c r="CV14" s="538"/>
      <c r="CW14" s="538"/>
      <c r="CX14" s="538"/>
      <c r="CY14" s="538"/>
      <c r="CZ14" s="538"/>
      <c r="DA14" s="539"/>
      <c r="DB14" s="537">
        <v>61.7</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139</v>
      </c>
      <c r="N15" s="531"/>
      <c r="O15" s="531"/>
      <c r="P15" s="531"/>
      <c r="Q15" s="532"/>
      <c r="R15" s="533">
        <v>31783</v>
      </c>
      <c r="S15" s="534"/>
      <c r="T15" s="534"/>
      <c r="U15" s="534"/>
      <c r="V15" s="535"/>
      <c r="W15" s="521" t="s">
        <v>147</v>
      </c>
      <c r="X15" s="443"/>
      <c r="Y15" s="443"/>
      <c r="Z15" s="443"/>
      <c r="AA15" s="443"/>
      <c r="AB15" s="444"/>
      <c r="AC15" s="406">
        <v>3918</v>
      </c>
      <c r="AD15" s="407"/>
      <c r="AE15" s="407"/>
      <c r="AF15" s="407"/>
      <c r="AG15" s="408"/>
      <c r="AH15" s="406">
        <v>3911</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3921813</v>
      </c>
      <c r="BO15" s="426"/>
      <c r="BP15" s="426"/>
      <c r="BQ15" s="426"/>
      <c r="BR15" s="426"/>
      <c r="BS15" s="426"/>
      <c r="BT15" s="426"/>
      <c r="BU15" s="427"/>
      <c r="BV15" s="425">
        <v>3657593</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24</v>
      </c>
      <c r="AD16" s="527"/>
      <c r="AE16" s="527"/>
      <c r="AF16" s="527"/>
      <c r="AG16" s="528"/>
      <c r="AH16" s="526">
        <v>23</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6537987</v>
      </c>
      <c r="BO16" s="431"/>
      <c r="BP16" s="431"/>
      <c r="BQ16" s="431"/>
      <c r="BR16" s="431"/>
      <c r="BS16" s="431"/>
      <c r="BT16" s="431"/>
      <c r="BU16" s="432"/>
      <c r="BV16" s="430">
        <v>6196159</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9880</v>
      </c>
      <c r="AD17" s="407"/>
      <c r="AE17" s="407"/>
      <c r="AF17" s="407"/>
      <c r="AG17" s="408"/>
      <c r="AH17" s="406">
        <v>10258</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4927893</v>
      </c>
      <c r="BO17" s="431"/>
      <c r="BP17" s="431"/>
      <c r="BQ17" s="431"/>
      <c r="BR17" s="431"/>
      <c r="BS17" s="431"/>
      <c r="BT17" s="431"/>
      <c r="BU17" s="432"/>
      <c r="BV17" s="430">
        <v>4630920</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121.58</v>
      </c>
      <c r="M18" s="495"/>
      <c r="N18" s="495"/>
      <c r="O18" s="495"/>
      <c r="P18" s="495"/>
      <c r="Q18" s="495"/>
      <c r="R18" s="496"/>
      <c r="S18" s="496"/>
      <c r="T18" s="496"/>
      <c r="U18" s="496"/>
      <c r="V18" s="497"/>
      <c r="W18" s="511"/>
      <c r="X18" s="512"/>
      <c r="Y18" s="512"/>
      <c r="Z18" s="512"/>
      <c r="AA18" s="512"/>
      <c r="AB18" s="522"/>
      <c r="AC18" s="394">
        <v>60.6</v>
      </c>
      <c r="AD18" s="395"/>
      <c r="AE18" s="395"/>
      <c r="AF18" s="395"/>
      <c r="AG18" s="498"/>
      <c r="AH18" s="394">
        <v>60.4</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6527112</v>
      </c>
      <c r="BO18" s="431"/>
      <c r="BP18" s="431"/>
      <c r="BQ18" s="431"/>
      <c r="BR18" s="431"/>
      <c r="BS18" s="431"/>
      <c r="BT18" s="431"/>
      <c r="BU18" s="432"/>
      <c r="BV18" s="430">
        <v>6528026</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258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9996140</v>
      </c>
      <c r="BO19" s="431"/>
      <c r="BP19" s="431"/>
      <c r="BQ19" s="431"/>
      <c r="BR19" s="431"/>
      <c r="BS19" s="431"/>
      <c r="BT19" s="431"/>
      <c r="BU19" s="432"/>
      <c r="BV19" s="430">
        <v>8971297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11758</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10077976</v>
      </c>
      <c r="BO23" s="431"/>
      <c r="BP23" s="431"/>
      <c r="BQ23" s="431"/>
      <c r="BR23" s="431"/>
      <c r="BS23" s="431"/>
      <c r="BT23" s="431"/>
      <c r="BU23" s="432"/>
      <c r="BV23" s="430">
        <v>9946532</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8680</v>
      </c>
      <c r="R24" s="407"/>
      <c r="S24" s="407"/>
      <c r="T24" s="407"/>
      <c r="U24" s="407"/>
      <c r="V24" s="408"/>
      <c r="W24" s="472"/>
      <c r="X24" s="463"/>
      <c r="Y24" s="464"/>
      <c r="Z24" s="403" t="s">
        <v>171</v>
      </c>
      <c r="AA24" s="404"/>
      <c r="AB24" s="404"/>
      <c r="AC24" s="404"/>
      <c r="AD24" s="404"/>
      <c r="AE24" s="404"/>
      <c r="AF24" s="404"/>
      <c r="AG24" s="405"/>
      <c r="AH24" s="406">
        <v>251</v>
      </c>
      <c r="AI24" s="407"/>
      <c r="AJ24" s="407"/>
      <c r="AK24" s="407"/>
      <c r="AL24" s="408"/>
      <c r="AM24" s="406">
        <v>756012</v>
      </c>
      <c r="AN24" s="407"/>
      <c r="AO24" s="407"/>
      <c r="AP24" s="407"/>
      <c r="AQ24" s="407"/>
      <c r="AR24" s="408"/>
      <c r="AS24" s="406">
        <v>3012</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9438608</v>
      </c>
      <c r="BO24" s="431"/>
      <c r="BP24" s="431"/>
      <c r="BQ24" s="431"/>
      <c r="BR24" s="431"/>
      <c r="BS24" s="431"/>
      <c r="BT24" s="431"/>
      <c r="BU24" s="432"/>
      <c r="BV24" s="430">
        <v>9281659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1</v>
      </c>
      <c r="M25" s="407"/>
      <c r="N25" s="407"/>
      <c r="O25" s="407"/>
      <c r="P25" s="408"/>
      <c r="Q25" s="406">
        <v>6680</v>
      </c>
      <c r="R25" s="407"/>
      <c r="S25" s="407"/>
      <c r="T25" s="407"/>
      <c r="U25" s="407"/>
      <c r="V25" s="408"/>
      <c r="W25" s="472"/>
      <c r="X25" s="463"/>
      <c r="Y25" s="464"/>
      <c r="Z25" s="403" t="s">
        <v>174</v>
      </c>
      <c r="AA25" s="404"/>
      <c r="AB25" s="404"/>
      <c r="AC25" s="404"/>
      <c r="AD25" s="404"/>
      <c r="AE25" s="404"/>
      <c r="AF25" s="404"/>
      <c r="AG25" s="405"/>
      <c r="AH25" s="406">
        <v>52</v>
      </c>
      <c r="AI25" s="407"/>
      <c r="AJ25" s="407"/>
      <c r="AK25" s="407"/>
      <c r="AL25" s="408"/>
      <c r="AM25" s="406">
        <v>148928</v>
      </c>
      <c r="AN25" s="407"/>
      <c r="AO25" s="407"/>
      <c r="AP25" s="407"/>
      <c r="AQ25" s="407"/>
      <c r="AR25" s="408"/>
      <c r="AS25" s="406">
        <v>2864</v>
      </c>
      <c r="AT25" s="407"/>
      <c r="AU25" s="407"/>
      <c r="AV25" s="407"/>
      <c r="AW25" s="407"/>
      <c r="AX25" s="409"/>
      <c r="AY25" s="422" t="s">
        <v>175</v>
      </c>
      <c r="AZ25" s="423"/>
      <c r="BA25" s="423"/>
      <c r="BB25" s="423"/>
      <c r="BC25" s="423"/>
      <c r="BD25" s="423"/>
      <c r="BE25" s="423"/>
      <c r="BF25" s="423"/>
      <c r="BG25" s="423"/>
      <c r="BH25" s="423"/>
      <c r="BI25" s="423"/>
      <c r="BJ25" s="423"/>
      <c r="BK25" s="423"/>
      <c r="BL25" s="423"/>
      <c r="BM25" s="424"/>
      <c r="BN25" s="425">
        <v>3688430</v>
      </c>
      <c r="BO25" s="426"/>
      <c r="BP25" s="426"/>
      <c r="BQ25" s="426"/>
      <c r="BR25" s="426"/>
      <c r="BS25" s="426"/>
      <c r="BT25" s="426"/>
      <c r="BU25" s="427"/>
      <c r="BV25" s="425">
        <v>4126483</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176</v>
      </c>
      <c r="F26" s="404"/>
      <c r="G26" s="404"/>
      <c r="H26" s="404"/>
      <c r="I26" s="404"/>
      <c r="J26" s="404"/>
      <c r="K26" s="405"/>
      <c r="L26" s="406">
        <v>1</v>
      </c>
      <c r="M26" s="407"/>
      <c r="N26" s="407"/>
      <c r="O26" s="407"/>
      <c r="P26" s="408"/>
      <c r="Q26" s="406">
        <v>5900</v>
      </c>
      <c r="R26" s="407"/>
      <c r="S26" s="407"/>
      <c r="T26" s="407"/>
      <c r="U26" s="407"/>
      <c r="V26" s="408"/>
      <c r="W26" s="472"/>
      <c r="X26" s="463"/>
      <c r="Y26" s="464"/>
      <c r="Z26" s="403" t="s">
        <v>177</v>
      </c>
      <c r="AA26" s="485"/>
      <c r="AB26" s="485"/>
      <c r="AC26" s="485"/>
      <c r="AD26" s="485"/>
      <c r="AE26" s="485"/>
      <c r="AF26" s="485"/>
      <c r="AG26" s="486"/>
      <c r="AH26" s="406" t="s">
        <v>130</v>
      </c>
      <c r="AI26" s="407"/>
      <c r="AJ26" s="407"/>
      <c r="AK26" s="407"/>
      <c r="AL26" s="408"/>
      <c r="AM26" s="406" t="s">
        <v>138</v>
      </c>
      <c r="AN26" s="407"/>
      <c r="AO26" s="407"/>
      <c r="AP26" s="407"/>
      <c r="AQ26" s="407"/>
      <c r="AR26" s="408"/>
      <c r="AS26" s="406" t="s">
        <v>138</v>
      </c>
      <c r="AT26" s="407"/>
      <c r="AU26" s="407"/>
      <c r="AV26" s="407"/>
      <c r="AW26" s="407"/>
      <c r="AX26" s="409"/>
      <c r="AY26" s="439" t="s">
        <v>178</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179</v>
      </c>
      <c r="F27" s="404"/>
      <c r="G27" s="404"/>
      <c r="H27" s="404"/>
      <c r="I27" s="404"/>
      <c r="J27" s="404"/>
      <c r="K27" s="405"/>
      <c r="L27" s="406">
        <v>1</v>
      </c>
      <c r="M27" s="407"/>
      <c r="N27" s="407"/>
      <c r="O27" s="407"/>
      <c r="P27" s="408"/>
      <c r="Q27" s="406">
        <v>3540</v>
      </c>
      <c r="R27" s="407"/>
      <c r="S27" s="407"/>
      <c r="T27" s="407"/>
      <c r="U27" s="407"/>
      <c r="V27" s="408"/>
      <c r="W27" s="472"/>
      <c r="X27" s="463"/>
      <c r="Y27" s="464"/>
      <c r="Z27" s="403" t="s">
        <v>180</v>
      </c>
      <c r="AA27" s="404"/>
      <c r="AB27" s="404"/>
      <c r="AC27" s="404"/>
      <c r="AD27" s="404"/>
      <c r="AE27" s="404"/>
      <c r="AF27" s="404"/>
      <c r="AG27" s="405"/>
      <c r="AH27" s="406">
        <v>13</v>
      </c>
      <c r="AI27" s="407"/>
      <c r="AJ27" s="407"/>
      <c r="AK27" s="407"/>
      <c r="AL27" s="408"/>
      <c r="AM27" s="406">
        <v>40534</v>
      </c>
      <c r="AN27" s="407"/>
      <c r="AO27" s="407"/>
      <c r="AP27" s="407"/>
      <c r="AQ27" s="407"/>
      <c r="AR27" s="408"/>
      <c r="AS27" s="406">
        <v>3118</v>
      </c>
      <c r="AT27" s="407"/>
      <c r="AU27" s="407"/>
      <c r="AV27" s="407"/>
      <c r="AW27" s="407"/>
      <c r="AX27" s="409"/>
      <c r="AY27" s="436" t="s">
        <v>181</v>
      </c>
      <c r="AZ27" s="437"/>
      <c r="BA27" s="437"/>
      <c r="BB27" s="437"/>
      <c r="BC27" s="437"/>
      <c r="BD27" s="437"/>
      <c r="BE27" s="437"/>
      <c r="BF27" s="437"/>
      <c r="BG27" s="437"/>
      <c r="BH27" s="437"/>
      <c r="BI27" s="437"/>
      <c r="BJ27" s="437"/>
      <c r="BK27" s="437"/>
      <c r="BL27" s="437"/>
      <c r="BM27" s="438"/>
      <c r="BN27" s="433" t="s">
        <v>138</v>
      </c>
      <c r="BO27" s="434"/>
      <c r="BP27" s="434"/>
      <c r="BQ27" s="434"/>
      <c r="BR27" s="434"/>
      <c r="BS27" s="434"/>
      <c r="BT27" s="434"/>
      <c r="BU27" s="435"/>
      <c r="BV27" s="433" t="s">
        <v>138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182</v>
      </c>
      <c r="F28" s="404"/>
      <c r="G28" s="404"/>
      <c r="H28" s="404"/>
      <c r="I28" s="404"/>
      <c r="J28" s="404"/>
      <c r="K28" s="405"/>
      <c r="L28" s="406">
        <v>1</v>
      </c>
      <c r="M28" s="407"/>
      <c r="N28" s="407"/>
      <c r="O28" s="407"/>
      <c r="P28" s="408"/>
      <c r="Q28" s="406">
        <v>3180</v>
      </c>
      <c r="R28" s="407"/>
      <c r="S28" s="407"/>
      <c r="T28" s="407"/>
      <c r="U28" s="407"/>
      <c r="V28" s="408"/>
      <c r="W28" s="472"/>
      <c r="X28" s="463"/>
      <c r="Y28" s="464"/>
      <c r="Z28" s="403" t="s">
        <v>183</v>
      </c>
      <c r="AA28" s="404"/>
      <c r="AB28" s="404"/>
      <c r="AC28" s="404"/>
      <c r="AD28" s="404"/>
      <c r="AE28" s="404"/>
      <c r="AF28" s="404"/>
      <c r="AG28" s="405"/>
      <c r="AH28" s="406" t="s">
        <v>138</v>
      </c>
      <c r="AI28" s="407"/>
      <c r="AJ28" s="407"/>
      <c r="AK28" s="407"/>
      <c r="AL28" s="408"/>
      <c r="AM28" s="406" t="s">
        <v>138</v>
      </c>
      <c r="AN28" s="407"/>
      <c r="AO28" s="407"/>
      <c r="AP28" s="407"/>
      <c r="AQ28" s="407"/>
      <c r="AR28" s="408"/>
      <c r="AS28" s="406" t="s">
        <v>138</v>
      </c>
      <c r="AT28" s="407"/>
      <c r="AU28" s="407"/>
      <c r="AV28" s="407"/>
      <c r="AW28" s="407"/>
      <c r="AX28" s="409"/>
      <c r="AY28" s="413" t="s">
        <v>184</v>
      </c>
      <c r="AZ28" s="414"/>
      <c r="BA28" s="414"/>
      <c r="BB28" s="415"/>
      <c r="BC28" s="422" t="s">
        <v>48</v>
      </c>
      <c r="BD28" s="423"/>
      <c r="BE28" s="423"/>
      <c r="BF28" s="423"/>
      <c r="BG28" s="423"/>
      <c r="BH28" s="423"/>
      <c r="BI28" s="423"/>
      <c r="BJ28" s="423"/>
      <c r="BK28" s="423"/>
      <c r="BL28" s="423"/>
      <c r="BM28" s="424"/>
      <c r="BN28" s="425">
        <v>1721435</v>
      </c>
      <c r="BO28" s="426"/>
      <c r="BP28" s="426"/>
      <c r="BQ28" s="426"/>
      <c r="BR28" s="426"/>
      <c r="BS28" s="426"/>
      <c r="BT28" s="426"/>
      <c r="BU28" s="427"/>
      <c r="BV28" s="425">
        <v>1754257</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185</v>
      </c>
      <c r="F29" s="404"/>
      <c r="G29" s="404"/>
      <c r="H29" s="404"/>
      <c r="I29" s="404"/>
      <c r="J29" s="404"/>
      <c r="K29" s="405"/>
      <c r="L29" s="406">
        <v>14</v>
      </c>
      <c r="M29" s="407"/>
      <c r="N29" s="407"/>
      <c r="O29" s="407"/>
      <c r="P29" s="408"/>
      <c r="Q29" s="406">
        <v>3100</v>
      </c>
      <c r="R29" s="407"/>
      <c r="S29" s="407"/>
      <c r="T29" s="407"/>
      <c r="U29" s="407"/>
      <c r="V29" s="408"/>
      <c r="W29" s="473"/>
      <c r="X29" s="474"/>
      <c r="Y29" s="475"/>
      <c r="Z29" s="403" t="s">
        <v>186</v>
      </c>
      <c r="AA29" s="404"/>
      <c r="AB29" s="404"/>
      <c r="AC29" s="404"/>
      <c r="AD29" s="404"/>
      <c r="AE29" s="404"/>
      <c r="AF29" s="404"/>
      <c r="AG29" s="405"/>
      <c r="AH29" s="406">
        <v>264</v>
      </c>
      <c r="AI29" s="407"/>
      <c r="AJ29" s="407"/>
      <c r="AK29" s="407"/>
      <c r="AL29" s="408"/>
      <c r="AM29" s="406">
        <v>796546</v>
      </c>
      <c r="AN29" s="407"/>
      <c r="AO29" s="407"/>
      <c r="AP29" s="407"/>
      <c r="AQ29" s="407"/>
      <c r="AR29" s="408"/>
      <c r="AS29" s="406">
        <v>3017</v>
      </c>
      <c r="AT29" s="407"/>
      <c r="AU29" s="407"/>
      <c r="AV29" s="407"/>
      <c r="AW29" s="407"/>
      <c r="AX29" s="409"/>
      <c r="AY29" s="416"/>
      <c r="AZ29" s="417"/>
      <c r="BA29" s="417"/>
      <c r="BB29" s="418"/>
      <c r="BC29" s="410" t="s">
        <v>187</v>
      </c>
      <c r="BD29" s="411"/>
      <c r="BE29" s="411"/>
      <c r="BF29" s="411"/>
      <c r="BG29" s="411"/>
      <c r="BH29" s="411"/>
      <c r="BI29" s="411"/>
      <c r="BJ29" s="411"/>
      <c r="BK29" s="411"/>
      <c r="BL29" s="411"/>
      <c r="BM29" s="412"/>
      <c r="BN29" s="430">
        <v>320345</v>
      </c>
      <c r="BO29" s="431"/>
      <c r="BP29" s="431"/>
      <c r="BQ29" s="431"/>
      <c r="BR29" s="431"/>
      <c r="BS29" s="431"/>
      <c r="BT29" s="431"/>
      <c r="BU29" s="432"/>
      <c r="BV29" s="430">
        <v>320312</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188</v>
      </c>
      <c r="X30" s="483"/>
      <c r="Y30" s="483"/>
      <c r="Z30" s="483"/>
      <c r="AA30" s="483"/>
      <c r="AB30" s="483"/>
      <c r="AC30" s="483"/>
      <c r="AD30" s="483"/>
      <c r="AE30" s="483"/>
      <c r="AF30" s="483"/>
      <c r="AG30" s="484"/>
      <c r="AH30" s="394">
        <v>97.3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1978013</v>
      </c>
      <c r="BO30" s="434"/>
      <c r="BP30" s="434"/>
      <c r="BQ30" s="434"/>
      <c r="BR30" s="434"/>
      <c r="BS30" s="434"/>
      <c r="BT30" s="434"/>
      <c r="BU30" s="435"/>
      <c r="BV30" s="433">
        <v>2100948</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195</v>
      </c>
      <c r="D33" s="393"/>
      <c r="E33" s="392" t="s">
        <v>196</v>
      </c>
      <c r="F33" s="392"/>
      <c r="G33" s="392"/>
      <c r="H33" s="392"/>
      <c r="I33" s="392"/>
      <c r="J33" s="392"/>
      <c r="K33" s="392"/>
      <c r="L33" s="392"/>
      <c r="M33" s="392"/>
      <c r="N33" s="392"/>
      <c r="O33" s="392"/>
      <c r="P33" s="392"/>
      <c r="Q33" s="392"/>
      <c r="R33" s="392"/>
      <c r="S33" s="392"/>
      <c r="T33" s="216"/>
      <c r="U33" s="393" t="s">
        <v>197</v>
      </c>
      <c r="V33" s="393"/>
      <c r="W33" s="392" t="s">
        <v>198</v>
      </c>
      <c r="X33" s="392"/>
      <c r="Y33" s="392"/>
      <c r="Z33" s="392"/>
      <c r="AA33" s="392"/>
      <c r="AB33" s="392"/>
      <c r="AC33" s="392"/>
      <c r="AD33" s="392"/>
      <c r="AE33" s="392"/>
      <c r="AF33" s="392"/>
      <c r="AG33" s="392"/>
      <c r="AH33" s="392"/>
      <c r="AI33" s="392"/>
      <c r="AJ33" s="392"/>
      <c r="AK33" s="392"/>
      <c r="AL33" s="216"/>
      <c r="AM33" s="393" t="s">
        <v>199</v>
      </c>
      <c r="AN33" s="393"/>
      <c r="AO33" s="392" t="s">
        <v>200</v>
      </c>
      <c r="AP33" s="392"/>
      <c r="AQ33" s="392"/>
      <c r="AR33" s="392"/>
      <c r="AS33" s="392"/>
      <c r="AT33" s="392"/>
      <c r="AU33" s="392"/>
      <c r="AV33" s="392"/>
      <c r="AW33" s="392"/>
      <c r="AX33" s="392"/>
      <c r="AY33" s="392"/>
      <c r="AZ33" s="392"/>
      <c r="BA33" s="392"/>
      <c r="BB33" s="392"/>
      <c r="BC33" s="392"/>
      <c r="BD33" s="217"/>
      <c r="BE33" s="392" t="s">
        <v>201</v>
      </c>
      <c r="BF33" s="392"/>
      <c r="BG33" s="392" t="s">
        <v>202</v>
      </c>
      <c r="BH33" s="392"/>
      <c r="BI33" s="392"/>
      <c r="BJ33" s="392"/>
      <c r="BK33" s="392"/>
      <c r="BL33" s="392"/>
      <c r="BM33" s="392"/>
      <c r="BN33" s="392"/>
      <c r="BO33" s="392"/>
      <c r="BP33" s="392"/>
      <c r="BQ33" s="392"/>
      <c r="BR33" s="392"/>
      <c r="BS33" s="392"/>
      <c r="BT33" s="392"/>
      <c r="BU33" s="392"/>
      <c r="BV33" s="217"/>
      <c r="BW33" s="393" t="s">
        <v>201</v>
      </c>
      <c r="BX33" s="393"/>
      <c r="BY33" s="392" t="s">
        <v>203</v>
      </c>
      <c r="BZ33" s="392"/>
      <c r="CA33" s="392"/>
      <c r="CB33" s="392"/>
      <c r="CC33" s="392"/>
      <c r="CD33" s="392"/>
      <c r="CE33" s="392"/>
      <c r="CF33" s="392"/>
      <c r="CG33" s="392"/>
      <c r="CH33" s="392"/>
      <c r="CI33" s="392"/>
      <c r="CJ33" s="392"/>
      <c r="CK33" s="392"/>
      <c r="CL33" s="392"/>
      <c r="CM33" s="392"/>
      <c r="CN33" s="216"/>
      <c r="CO33" s="393" t="s">
        <v>195</v>
      </c>
      <c r="CP33" s="393"/>
      <c r="CQ33" s="392" t="s">
        <v>204</v>
      </c>
      <c r="CR33" s="392"/>
      <c r="CS33" s="392"/>
      <c r="CT33" s="392"/>
      <c r="CU33" s="392"/>
      <c r="CV33" s="392"/>
      <c r="CW33" s="392"/>
      <c r="CX33" s="392"/>
      <c r="CY33" s="392"/>
      <c r="CZ33" s="392"/>
      <c r="DA33" s="392"/>
      <c r="DB33" s="392"/>
      <c r="DC33" s="392"/>
      <c r="DD33" s="392"/>
      <c r="DE33" s="392"/>
      <c r="DF33" s="216"/>
      <c r="DG33" s="391" t="s">
        <v>205</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9</v>
      </c>
      <c r="BX34" s="389"/>
      <c r="BY34" s="388" t="str">
        <f>IF('各会計、関係団体の財政状況及び健全化判断比率'!B68="","",'各会計、関係団体の財政状況及び健全化判断比率'!B68)</f>
        <v>茨城県市町村総合事務組合（一般会計）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茨城町農業公社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工業用水道事業会計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10</v>
      </c>
      <c r="BX35" s="389"/>
      <c r="BY35" s="388" t="str">
        <f>IF('各会計、関係団体の財政状況及び健全化判断比率'!B69="","",'各会計、関係団体の財政状況及び健全化判断比率'!B69)</f>
        <v>茨城県市町村総合事務組合（県民交通災害共済事業特別会計）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後期高齢者医療保険特別会計</v>
      </c>
      <c r="X36" s="388"/>
      <c r="Y36" s="388"/>
      <c r="Z36" s="388"/>
      <c r="AA36" s="388"/>
      <c r="AB36" s="388"/>
      <c r="AC36" s="388"/>
      <c r="AD36" s="388"/>
      <c r="AE36" s="388"/>
      <c r="AF36" s="388"/>
      <c r="AG36" s="388"/>
      <c r="AH36" s="388"/>
      <c r="AI36" s="388"/>
      <c r="AJ36" s="388"/>
      <c r="AK36" s="388"/>
      <c r="AL36" s="214"/>
      <c r="AM36" s="389">
        <f t="shared" si="0"/>
        <v>7</v>
      </c>
      <c r="AN36" s="389"/>
      <c r="AO36" s="388" t="str">
        <f>IF('各会計、関係団体の財政状況及び健全化判断比率'!B33="","",'各会計、関係団体の財政状況及び健全化判断比率'!B33)</f>
        <v>公共下水道事業会計</v>
      </c>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11</v>
      </c>
      <c r="BX36" s="389"/>
      <c r="BY36" s="388" t="str">
        <f>IF('各会計、関係団体の財政状況及び健全化判断比率'!B70="","",'各会計、関係団体の財政状況及び健全化判断比率'!B70)</f>
        <v>茨城租税債権管理機構</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f t="shared" si="0"/>
        <v>8</v>
      </c>
      <c r="AN37" s="389"/>
      <c r="AO37" s="388" t="str">
        <f>IF('各会計、関係団体の財政状況及び健全化判断比率'!B34="","",'各会計、関係団体の財政状況及び健全化判断比率'!B34)</f>
        <v>農業集落排水事業会計</v>
      </c>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12</v>
      </c>
      <c r="BX37" s="389"/>
      <c r="BY37" s="388" t="str">
        <f>IF('各会計、関係団体の財政状況及び健全化判断比率'!B71="","",'各会計、関係団体の財政状況及び健全化判断比率'!B71)</f>
        <v>茨城県後期高齢者医療広域連合（一般会計）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13</v>
      </c>
      <c r="BX38" s="389"/>
      <c r="BY38" s="388" t="str">
        <f>IF('各会計、関係団体の財政状況及び健全化判断比率'!B72="","",'各会計、関係団体の財政状況及び健全化判断比率'!B72)</f>
        <v>茨城県後期高齢者医療広域連合（後期高齢医療特別会計）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14</v>
      </c>
      <c r="BX39" s="389"/>
      <c r="BY39" s="388" t="str">
        <f>IF('各会計、関係団体の財政状況及び健全化判断比率'!B73="","",'各会計、関係団体の財政状況及び健全化判断比率'!B73)</f>
        <v>茨城地方広域環境事務組合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15</v>
      </c>
      <c r="BX40" s="389"/>
      <c r="BY40" s="388" t="str">
        <f>IF('各会計、関係団体の財政状況及び健全化判断比率'!B74="","",'各会計、関係団体の財政状況及び健全化判断比率'!B74)</f>
        <v>水戸地方農業共済事務組合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16</v>
      </c>
      <c r="BX41" s="389"/>
      <c r="BY41" s="388" t="str">
        <f>IF('各会計、関係団体の財政状況及び健全化判断比率'!B75="","",'各会計、関係団体の財政状況及び健全化判断比率'!B75)</f>
        <v>茨城美野里環境組合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17</v>
      </c>
      <c r="BX42" s="389"/>
      <c r="BY42" s="388" t="str">
        <f>IF('各会計、関係団体の財政状況及び健全化判断比率'!B76="","",'各会計、関係団体の財政状況及び健全化判断比率'!B76)</f>
        <v>霞台厚生施設組合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AiFssrZbwKoEhncmbrco32CTCYgNvC/PpDdk+GDm3c+AYsh7QGOuQWi7wpwOXivxkPCyrkmC+QFne4QT3fY7CA==" saltValue="iI5CFOmGtaPWTZHXPrET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orientation="portrait" horizontalDpi="0"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75" zoomScaleNormal="75"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214</v>
      </c>
      <c r="DI1" s="762"/>
      <c r="DJ1" s="762"/>
      <c r="DK1" s="762"/>
      <c r="DL1" s="762"/>
      <c r="DM1" s="762"/>
      <c r="DN1" s="763"/>
      <c r="DO1" s="226"/>
      <c r="DP1" s="761" t="s">
        <v>215</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217</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218</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219</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220</v>
      </c>
      <c r="S4" s="704"/>
      <c r="T4" s="704"/>
      <c r="U4" s="704"/>
      <c r="V4" s="704"/>
      <c r="W4" s="704"/>
      <c r="X4" s="704"/>
      <c r="Y4" s="705"/>
      <c r="Z4" s="703" t="s">
        <v>221</v>
      </c>
      <c r="AA4" s="704"/>
      <c r="AB4" s="704"/>
      <c r="AC4" s="705"/>
      <c r="AD4" s="703" t="s">
        <v>222</v>
      </c>
      <c r="AE4" s="704"/>
      <c r="AF4" s="704"/>
      <c r="AG4" s="704"/>
      <c r="AH4" s="704"/>
      <c r="AI4" s="704"/>
      <c r="AJ4" s="704"/>
      <c r="AK4" s="705"/>
      <c r="AL4" s="703" t="s">
        <v>221</v>
      </c>
      <c r="AM4" s="704"/>
      <c r="AN4" s="704"/>
      <c r="AO4" s="705"/>
      <c r="AP4" s="764" t="s">
        <v>223</v>
      </c>
      <c r="AQ4" s="764"/>
      <c r="AR4" s="764"/>
      <c r="AS4" s="764"/>
      <c r="AT4" s="764"/>
      <c r="AU4" s="764"/>
      <c r="AV4" s="764"/>
      <c r="AW4" s="764"/>
      <c r="AX4" s="764"/>
      <c r="AY4" s="764"/>
      <c r="AZ4" s="764"/>
      <c r="BA4" s="764"/>
      <c r="BB4" s="764"/>
      <c r="BC4" s="764"/>
      <c r="BD4" s="764"/>
      <c r="BE4" s="764"/>
      <c r="BF4" s="764"/>
      <c r="BG4" s="764" t="s">
        <v>224</v>
      </c>
      <c r="BH4" s="764"/>
      <c r="BI4" s="764"/>
      <c r="BJ4" s="764"/>
      <c r="BK4" s="764"/>
      <c r="BL4" s="764"/>
      <c r="BM4" s="764"/>
      <c r="BN4" s="764"/>
      <c r="BO4" s="764" t="s">
        <v>221</v>
      </c>
      <c r="BP4" s="764"/>
      <c r="BQ4" s="764"/>
      <c r="BR4" s="764"/>
      <c r="BS4" s="764" t="s">
        <v>225</v>
      </c>
      <c r="BT4" s="764"/>
      <c r="BU4" s="764"/>
      <c r="BV4" s="764"/>
      <c r="BW4" s="764"/>
      <c r="BX4" s="764"/>
      <c r="BY4" s="764"/>
      <c r="BZ4" s="764"/>
      <c r="CA4" s="764"/>
      <c r="CB4" s="764"/>
      <c r="CD4" s="746" t="s">
        <v>226</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227</v>
      </c>
      <c r="C5" s="709"/>
      <c r="D5" s="709"/>
      <c r="E5" s="709"/>
      <c r="F5" s="709"/>
      <c r="G5" s="709"/>
      <c r="H5" s="709"/>
      <c r="I5" s="709"/>
      <c r="J5" s="709"/>
      <c r="K5" s="709"/>
      <c r="L5" s="709"/>
      <c r="M5" s="709"/>
      <c r="N5" s="709"/>
      <c r="O5" s="709"/>
      <c r="P5" s="709"/>
      <c r="Q5" s="710"/>
      <c r="R5" s="697">
        <v>3838951</v>
      </c>
      <c r="S5" s="698"/>
      <c r="T5" s="698"/>
      <c r="U5" s="698"/>
      <c r="V5" s="698"/>
      <c r="W5" s="698"/>
      <c r="X5" s="698"/>
      <c r="Y5" s="741"/>
      <c r="Z5" s="759">
        <v>22.1</v>
      </c>
      <c r="AA5" s="759"/>
      <c r="AB5" s="759"/>
      <c r="AC5" s="759"/>
      <c r="AD5" s="760">
        <v>3838951</v>
      </c>
      <c r="AE5" s="760"/>
      <c r="AF5" s="760"/>
      <c r="AG5" s="760"/>
      <c r="AH5" s="760"/>
      <c r="AI5" s="760"/>
      <c r="AJ5" s="760"/>
      <c r="AK5" s="760"/>
      <c r="AL5" s="742">
        <v>51.6</v>
      </c>
      <c r="AM5" s="713"/>
      <c r="AN5" s="713"/>
      <c r="AO5" s="743"/>
      <c r="AP5" s="708" t="s">
        <v>228</v>
      </c>
      <c r="AQ5" s="709"/>
      <c r="AR5" s="709"/>
      <c r="AS5" s="709"/>
      <c r="AT5" s="709"/>
      <c r="AU5" s="709"/>
      <c r="AV5" s="709"/>
      <c r="AW5" s="709"/>
      <c r="AX5" s="709"/>
      <c r="AY5" s="709"/>
      <c r="AZ5" s="709"/>
      <c r="BA5" s="709"/>
      <c r="BB5" s="709"/>
      <c r="BC5" s="709"/>
      <c r="BD5" s="709"/>
      <c r="BE5" s="709"/>
      <c r="BF5" s="710"/>
      <c r="BG5" s="642">
        <v>3838951</v>
      </c>
      <c r="BH5" s="643"/>
      <c r="BI5" s="643"/>
      <c r="BJ5" s="643"/>
      <c r="BK5" s="643"/>
      <c r="BL5" s="643"/>
      <c r="BM5" s="643"/>
      <c r="BN5" s="644"/>
      <c r="BO5" s="675">
        <v>100</v>
      </c>
      <c r="BP5" s="675"/>
      <c r="BQ5" s="675"/>
      <c r="BR5" s="675"/>
      <c r="BS5" s="676" t="s">
        <v>129</v>
      </c>
      <c r="BT5" s="676"/>
      <c r="BU5" s="676"/>
      <c r="BV5" s="676"/>
      <c r="BW5" s="676"/>
      <c r="BX5" s="676"/>
      <c r="BY5" s="676"/>
      <c r="BZ5" s="676"/>
      <c r="CA5" s="676"/>
      <c r="CB5" s="730"/>
      <c r="CD5" s="746" t="s">
        <v>223</v>
      </c>
      <c r="CE5" s="747"/>
      <c r="CF5" s="747"/>
      <c r="CG5" s="747"/>
      <c r="CH5" s="747"/>
      <c r="CI5" s="747"/>
      <c r="CJ5" s="747"/>
      <c r="CK5" s="747"/>
      <c r="CL5" s="747"/>
      <c r="CM5" s="747"/>
      <c r="CN5" s="747"/>
      <c r="CO5" s="747"/>
      <c r="CP5" s="747"/>
      <c r="CQ5" s="748"/>
      <c r="CR5" s="746" t="s">
        <v>229</v>
      </c>
      <c r="CS5" s="747"/>
      <c r="CT5" s="747"/>
      <c r="CU5" s="747"/>
      <c r="CV5" s="747"/>
      <c r="CW5" s="747"/>
      <c r="CX5" s="747"/>
      <c r="CY5" s="748"/>
      <c r="CZ5" s="746" t="s">
        <v>221</v>
      </c>
      <c r="DA5" s="747"/>
      <c r="DB5" s="747"/>
      <c r="DC5" s="748"/>
      <c r="DD5" s="746" t="s">
        <v>230</v>
      </c>
      <c r="DE5" s="747"/>
      <c r="DF5" s="747"/>
      <c r="DG5" s="747"/>
      <c r="DH5" s="747"/>
      <c r="DI5" s="747"/>
      <c r="DJ5" s="747"/>
      <c r="DK5" s="747"/>
      <c r="DL5" s="747"/>
      <c r="DM5" s="747"/>
      <c r="DN5" s="747"/>
      <c r="DO5" s="747"/>
      <c r="DP5" s="748"/>
      <c r="DQ5" s="746" t="s">
        <v>231</v>
      </c>
      <c r="DR5" s="747"/>
      <c r="DS5" s="747"/>
      <c r="DT5" s="747"/>
      <c r="DU5" s="747"/>
      <c r="DV5" s="747"/>
      <c r="DW5" s="747"/>
      <c r="DX5" s="747"/>
      <c r="DY5" s="747"/>
      <c r="DZ5" s="747"/>
      <c r="EA5" s="747"/>
      <c r="EB5" s="747"/>
      <c r="EC5" s="748"/>
    </row>
    <row r="6" spans="2:143" ht="11.25" customHeight="1" x14ac:dyDescent="0.15">
      <c r="B6" s="639" t="s">
        <v>232</v>
      </c>
      <c r="C6" s="640"/>
      <c r="D6" s="640"/>
      <c r="E6" s="640"/>
      <c r="F6" s="640"/>
      <c r="G6" s="640"/>
      <c r="H6" s="640"/>
      <c r="I6" s="640"/>
      <c r="J6" s="640"/>
      <c r="K6" s="640"/>
      <c r="L6" s="640"/>
      <c r="M6" s="640"/>
      <c r="N6" s="640"/>
      <c r="O6" s="640"/>
      <c r="P6" s="640"/>
      <c r="Q6" s="641"/>
      <c r="R6" s="642">
        <v>179523</v>
      </c>
      <c r="S6" s="643"/>
      <c r="T6" s="643"/>
      <c r="U6" s="643"/>
      <c r="V6" s="643"/>
      <c r="W6" s="643"/>
      <c r="X6" s="643"/>
      <c r="Y6" s="644"/>
      <c r="Z6" s="675">
        <v>1</v>
      </c>
      <c r="AA6" s="675"/>
      <c r="AB6" s="675"/>
      <c r="AC6" s="675"/>
      <c r="AD6" s="676">
        <v>179523</v>
      </c>
      <c r="AE6" s="676"/>
      <c r="AF6" s="676"/>
      <c r="AG6" s="676"/>
      <c r="AH6" s="676"/>
      <c r="AI6" s="676"/>
      <c r="AJ6" s="676"/>
      <c r="AK6" s="676"/>
      <c r="AL6" s="645">
        <v>2.4</v>
      </c>
      <c r="AM6" s="646"/>
      <c r="AN6" s="646"/>
      <c r="AO6" s="677"/>
      <c r="AP6" s="639" t="s">
        <v>233</v>
      </c>
      <c r="AQ6" s="640"/>
      <c r="AR6" s="640"/>
      <c r="AS6" s="640"/>
      <c r="AT6" s="640"/>
      <c r="AU6" s="640"/>
      <c r="AV6" s="640"/>
      <c r="AW6" s="640"/>
      <c r="AX6" s="640"/>
      <c r="AY6" s="640"/>
      <c r="AZ6" s="640"/>
      <c r="BA6" s="640"/>
      <c r="BB6" s="640"/>
      <c r="BC6" s="640"/>
      <c r="BD6" s="640"/>
      <c r="BE6" s="640"/>
      <c r="BF6" s="641"/>
      <c r="BG6" s="642">
        <v>3838951</v>
      </c>
      <c r="BH6" s="643"/>
      <c r="BI6" s="643"/>
      <c r="BJ6" s="643"/>
      <c r="BK6" s="643"/>
      <c r="BL6" s="643"/>
      <c r="BM6" s="643"/>
      <c r="BN6" s="644"/>
      <c r="BO6" s="675">
        <v>100</v>
      </c>
      <c r="BP6" s="675"/>
      <c r="BQ6" s="675"/>
      <c r="BR6" s="675"/>
      <c r="BS6" s="676" t="s">
        <v>138</v>
      </c>
      <c r="BT6" s="676"/>
      <c r="BU6" s="676"/>
      <c r="BV6" s="676"/>
      <c r="BW6" s="676"/>
      <c r="BX6" s="676"/>
      <c r="BY6" s="676"/>
      <c r="BZ6" s="676"/>
      <c r="CA6" s="676"/>
      <c r="CB6" s="730"/>
      <c r="CD6" s="700" t="s">
        <v>234</v>
      </c>
      <c r="CE6" s="701"/>
      <c r="CF6" s="701"/>
      <c r="CG6" s="701"/>
      <c r="CH6" s="701"/>
      <c r="CI6" s="701"/>
      <c r="CJ6" s="701"/>
      <c r="CK6" s="701"/>
      <c r="CL6" s="701"/>
      <c r="CM6" s="701"/>
      <c r="CN6" s="701"/>
      <c r="CO6" s="701"/>
      <c r="CP6" s="701"/>
      <c r="CQ6" s="702"/>
      <c r="CR6" s="642">
        <v>127465</v>
      </c>
      <c r="CS6" s="643"/>
      <c r="CT6" s="643"/>
      <c r="CU6" s="643"/>
      <c r="CV6" s="643"/>
      <c r="CW6" s="643"/>
      <c r="CX6" s="643"/>
      <c r="CY6" s="644"/>
      <c r="CZ6" s="742">
        <v>0.8</v>
      </c>
      <c r="DA6" s="713"/>
      <c r="DB6" s="713"/>
      <c r="DC6" s="745"/>
      <c r="DD6" s="648" t="s">
        <v>138</v>
      </c>
      <c r="DE6" s="643"/>
      <c r="DF6" s="643"/>
      <c r="DG6" s="643"/>
      <c r="DH6" s="643"/>
      <c r="DI6" s="643"/>
      <c r="DJ6" s="643"/>
      <c r="DK6" s="643"/>
      <c r="DL6" s="643"/>
      <c r="DM6" s="643"/>
      <c r="DN6" s="643"/>
      <c r="DO6" s="643"/>
      <c r="DP6" s="644"/>
      <c r="DQ6" s="648">
        <v>127465</v>
      </c>
      <c r="DR6" s="643"/>
      <c r="DS6" s="643"/>
      <c r="DT6" s="643"/>
      <c r="DU6" s="643"/>
      <c r="DV6" s="643"/>
      <c r="DW6" s="643"/>
      <c r="DX6" s="643"/>
      <c r="DY6" s="643"/>
      <c r="DZ6" s="643"/>
      <c r="EA6" s="643"/>
      <c r="EB6" s="643"/>
      <c r="EC6" s="688"/>
    </row>
    <row r="7" spans="2:143" ht="11.25" customHeight="1" x14ac:dyDescent="0.15">
      <c r="B7" s="639" t="s">
        <v>235</v>
      </c>
      <c r="C7" s="640"/>
      <c r="D7" s="640"/>
      <c r="E7" s="640"/>
      <c r="F7" s="640"/>
      <c r="G7" s="640"/>
      <c r="H7" s="640"/>
      <c r="I7" s="640"/>
      <c r="J7" s="640"/>
      <c r="K7" s="640"/>
      <c r="L7" s="640"/>
      <c r="M7" s="640"/>
      <c r="N7" s="640"/>
      <c r="O7" s="640"/>
      <c r="P7" s="640"/>
      <c r="Q7" s="641"/>
      <c r="R7" s="642">
        <v>2677</v>
      </c>
      <c r="S7" s="643"/>
      <c r="T7" s="643"/>
      <c r="U7" s="643"/>
      <c r="V7" s="643"/>
      <c r="W7" s="643"/>
      <c r="X7" s="643"/>
      <c r="Y7" s="644"/>
      <c r="Z7" s="675">
        <v>0</v>
      </c>
      <c r="AA7" s="675"/>
      <c r="AB7" s="675"/>
      <c r="AC7" s="675"/>
      <c r="AD7" s="676">
        <v>2677</v>
      </c>
      <c r="AE7" s="676"/>
      <c r="AF7" s="676"/>
      <c r="AG7" s="676"/>
      <c r="AH7" s="676"/>
      <c r="AI7" s="676"/>
      <c r="AJ7" s="676"/>
      <c r="AK7" s="676"/>
      <c r="AL7" s="645">
        <v>0</v>
      </c>
      <c r="AM7" s="646"/>
      <c r="AN7" s="646"/>
      <c r="AO7" s="677"/>
      <c r="AP7" s="639" t="s">
        <v>236</v>
      </c>
      <c r="AQ7" s="640"/>
      <c r="AR7" s="640"/>
      <c r="AS7" s="640"/>
      <c r="AT7" s="640"/>
      <c r="AU7" s="640"/>
      <c r="AV7" s="640"/>
      <c r="AW7" s="640"/>
      <c r="AX7" s="640"/>
      <c r="AY7" s="640"/>
      <c r="AZ7" s="640"/>
      <c r="BA7" s="640"/>
      <c r="BB7" s="640"/>
      <c r="BC7" s="640"/>
      <c r="BD7" s="640"/>
      <c r="BE7" s="640"/>
      <c r="BF7" s="641"/>
      <c r="BG7" s="642">
        <v>1580384</v>
      </c>
      <c r="BH7" s="643"/>
      <c r="BI7" s="643"/>
      <c r="BJ7" s="643"/>
      <c r="BK7" s="643"/>
      <c r="BL7" s="643"/>
      <c r="BM7" s="643"/>
      <c r="BN7" s="644"/>
      <c r="BO7" s="675">
        <v>41.2</v>
      </c>
      <c r="BP7" s="675"/>
      <c r="BQ7" s="675"/>
      <c r="BR7" s="675"/>
      <c r="BS7" s="676" t="s">
        <v>129</v>
      </c>
      <c r="BT7" s="676"/>
      <c r="BU7" s="676"/>
      <c r="BV7" s="676"/>
      <c r="BW7" s="676"/>
      <c r="BX7" s="676"/>
      <c r="BY7" s="676"/>
      <c r="BZ7" s="676"/>
      <c r="CA7" s="676"/>
      <c r="CB7" s="730"/>
      <c r="CD7" s="689" t="s">
        <v>237</v>
      </c>
      <c r="CE7" s="686"/>
      <c r="CF7" s="686"/>
      <c r="CG7" s="686"/>
      <c r="CH7" s="686"/>
      <c r="CI7" s="686"/>
      <c r="CJ7" s="686"/>
      <c r="CK7" s="686"/>
      <c r="CL7" s="686"/>
      <c r="CM7" s="686"/>
      <c r="CN7" s="686"/>
      <c r="CO7" s="686"/>
      <c r="CP7" s="686"/>
      <c r="CQ7" s="687"/>
      <c r="CR7" s="642">
        <v>4548832</v>
      </c>
      <c r="CS7" s="643"/>
      <c r="CT7" s="643"/>
      <c r="CU7" s="643"/>
      <c r="CV7" s="643"/>
      <c r="CW7" s="643"/>
      <c r="CX7" s="643"/>
      <c r="CY7" s="644"/>
      <c r="CZ7" s="675">
        <v>27.5</v>
      </c>
      <c r="DA7" s="675"/>
      <c r="DB7" s="675"/>
      <c r="DC7" s="675"/>
      <c r="DD7" s="648">
        <v>49500</v>
      </c>
      <c r="DE7" s="643"/>
      <c r="DF7" s="643"/>
      <c r="DG7" s="643"/>
      <c r="DH7" s="643"/>
      <c r="DI7" s="643"/>
      <c r="DJ7" s="643"/>
      <c r="DK7" s="643"/>
      <c r="DL7" s="643"/>
      <c r="DM7" s="643"/>
      <c r="DN7" s="643"/>
      <c r="DO7" s="643"/>
      <c r="DP7" s="644"/>
      <c r="DQ7" s="648">
        <v>1084310</v>
      </c>
      <c r="DR7" s="643"/>
      <c r="DS7" s="643"/>
      <c r="DT7" s="643"/>
      <c r="DU7" s="643"/>
      <c r="DV7" s="643"/>
      <c r="DW7" s="643"/>
      <c r="DX7" s="643"/>
      <c r="DY7" s="643"/>
      <c r="DZ7" s="643"/>
      <c r="EA7" s="643"/>
      <c r="EB7" s="643"/>
      <c r="EC7" s="688"/>
    </row>
    <row r="8" spans="2:143" ht="11.25" customHeight="1" x14ac:dyDescent="0.15">
      <c r="B8" s="639" t="s">
        <v>238</v>
      </c>
      <c r="C8" s="640"/>
      <c r="D8" s="640"/>
      <c r="E8" s="640"/>
      <c r="F8" s="640"/>
      <c r="G8" s="640"/>
      <c r="H8" s="640"/>
      <c r="I8" s="640"/>
      <c r="J8" s="640"/>
      <c r="K8" s="640"/>
      <c r="L8" s="640"/>
      <c r="M8" s="640"/>
      <c r="N8" s="640"/>
      <c r="O8" s="640"/>
      <c r="P8" s="640"/>
      <c r="Q8" s="641"/>
      <c r="R8" s="642">
        <v>12857</v>
      </c>
      <c r="S8" s="643"/>
      <c r="T8" s="643"/>
      <c r="U8" s="643"/>
      <c r="V8" s="643"/>
      <c r="W8" s="643"/>
      <c r="X8" s="643"/>
      <c r="Y8" s="644"/>
      <c r="Z8" s="675">
        <v>0.1</v>
      </c>
      <c r="AA8" s="675"/>
      <c r="AB8" s="675"/>
      <c r="AC8" s="675"/>
      <c r="AD8" s="676">
        <v>12857</v>
      </c>
      <c r="AE8" s="676"/>
      <c r="AF8" s="676"/>
      <c r="AG8" s="676"/>
      <c r="AH8" s="676"/>
      <c r="AI8" s="676"/>
      <c r="AJ8" s="676"/>
      <c r="AK8" s="676"/>
      <c r="AL8" s="645">
        <v>0.2</v>
      </c>
      <c r="AM8" s="646"/>
      <c r="AN8" s="646"/>
      <c r="AO8" s="677"/>
      <c r="AP8" s="639" t="s">
        <v>239</v>
      </c>
      <c r="AQ8" s="640"/>
      <c r="AR8" s="640"/>
      <c r="AS8" s="640"/>
      <c r="AT8" s="640"/>
      <c r="AU8" s="640"/>
      <c r="AV8" s="640"/>
      <c r="AW8" s="640"/>
      <c r="AX8" s="640"/>
      <c r="AY8" s="640"/>
      <c r="AZ8" s="640"/>
      <c r="BA8" s="640"/>
      <c r="BB8" s="640"/>
      <c r="BC8" s="640"/>
      <c r="BD8" s="640"/>
      <c r="BE8" s="640"/>
      <c r="BF8" s="641"/>
      <c r="BG8" s="642">
        <v>56194</v>
      </c>
      <c r="BH8" s="643"/>
      <c r="BI8" s="643"/>
      <c r="BJ8" s="643"/>
      <c r="BK8" s="643"/>
      <c r="BL8" s="643"/>
      <c r="BM8" s="643"/>
      <c r="BN8" s="644"/>
      <c r="BO8" s="675">
        <v>1.5</v>
      </c>
      <c r="BP8" s="675"/>
      <c r="BQ8" s="675"/>
      <c r="BR8" s="675"/>
      <c r="BS8" s="648" t="s">
        <v>129</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4301562</v>
      </c>
      <c r="CS8" s="643"/>
      <c r="CT8" s="643"/>
      <c r="CU8" s="643"/>
      <c r="CV8" s="643"/>
      <c r="CW8" s="643"/>
      <c r="CX8" s="643"/>
      <c r="CY8" s="644"/>
      <c r="CZ8" s="675">
        <v>26</v>
      </c>
      <c r="DA8" s="675"/>
      <c r="DB8" s="675"/>
      <c r="DC8" s="675"/>
      <c r="DD8" s="648">
        <v>230231</v>
      </c>
      <c r="DE8" s="643"/>
      <c r="DF8" s="643"/>
      <c r="DG8" s="643"/>
      <c r="DH8" s="643"/>
      <c r="DI8" s="643"/>
      <c r="DJ8" s="643"/>
      <c r="DK8" s="643"/>
      <c r="DL8" s="643"/>
      <c r="DM8" s="643"/>
      <c r="DN8" s="643"/>
      <c r="DO8" s="643"/>
      <c r="DP8" s="644"/>
      <c r="DQ8" s="648">
        <v>2072101</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17947</v>
      </c>
      <c r="S9" s="643"/>
      <c r="T9" s="643"/>
      <c r="U9" s="643"/>
      <c r="V9" s="643"/>
      <c r="W9" s="643"/>
      <c r="X9" s="643"/>
      <c r="Y9" s="644"/>
      <c r="Z9" s="675">
        <v>0.1</v>
      </c>
      <c r="AA9" s="675"/>
      <c r="AB9" s="675"/>
      <c r="AC9" s="675"/>
      <c r="AD9" s="676">
        <v>17947</v>
      </c>
      <c r="AE9" s="676"/>
      <c r="AF9" s="676"/>
      <c r="AG9" s="676"/>
      <c r="AH9" s="676"/>
      <c r="AI9" s="676"/>
      <c r="AJ9" s="676"/>
      <c r="AK9" s="676"/>
      <c r="AL9" s="645">
        <v>0.2</v>
      </c>
      <c r="AM9" s="646"/>
      <c r="AN9" s="646"/>
      <c r="AO9" s="677"/>
      <c r="AP9" s="639" t="s">
        <v>242</v>
      </c>
      <c r="AQ9" s="640"/>
      <c r="AR9" s="640"/>
      <c r="AS9" s="640"/>
      <c r="AT9" s="640"/>
      <c r="AU9" s="640"/>
      <c r="AV9" s="640"/>
      <c r="AW9" s="640"/>
      <c r="AX9" s="640"/>
      <c r="AY9" s="640"/>
      <c r="AZ9" s="640"/>
      <c r="BA9" s="640"/>
      <c r="BB9" s="640"/>
      <c r="BC9" s="640"/>
      <c r="BD9" s="640"/>
      <c r="BE9" s="640"/>
      <c r="BF9" s="641"/>
      <c r="BG9" s="642">
        <v>1308826</v>
      </c>
      <c r="BH9" s="643"/>
      <c r="BI9" s="643"/>
      <c r="BJ9" s="643"/>
      <c r="BK9" s="643"/>
      <c r="BL9" s="643"/>
      <c r="BM9" s="643"/>
      <c r="BN9" s="644"/>
      <c r="BO9" s="675">
        <v>34.1</v>
      </c>
      <c r="BP9" s="675"/>
      <c r="BQ9" s="675"/>
      <c r="BR9" s="675"/>
      <c r="BS9" s="648" t="s">
        <v>129</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1779943</v>
      </c>
      <c r="CS9" s="643"/>
      <c r="CT9" s="643"/>
      <c r="CU9" s="643"/>
      <c r="CV9" s="643"/>
      <c r="CW9" s="643"/>
      <c r="CX9" s="643"/>
      <c r="CY9" s="644"/>
      <c r="CZ9" s="675">
        <v>10.7</v>
      </c>
      <c r="DA9" s="675"/>
      <c r="DB9" s="675"/>
      <c r="DC9" s="675"/>
      <c r="DD9" s="648">
        <v>71472</v>
      </c>
      <c r="DE9" s="643"/>
      <c r="DF9" s="643"/>
      <c r="DG9" s="643"/>
      <c r="DH9" s="643"/>
      <c r="DI9" s="643"/>
      <c r="DJ9" s="643"/>
      <c r="DK9" s="643"/>
      <c r="DL9" s="643"/>
      <c r="DM9" s="643"/>
      <c r="DN9" s="643"/>
      <c r="DO9" s="643"/>
      <c r="DP9" s="644"/>
      <c r="DQ9" s="648">
        <v>1490131</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245</v>
      </c>
      <c r="S10" s="643"/>
      <c r="T10" s="643"/>
      <c r="U10" s="643"/>
      <c r="V10" s="643"/>
      <c r="W10" s="643"/>
      <c r="X10" s="643"/>
      <c r="Y10" s="644"/>
      <c r="Z10" s="675" t="s">
        <v>138</v>
      </c>
      <c r="AA10" s="675"/>
      <c r="AB10" s="675"/>
      <c r="AC10" s="675"/>
      <c r="AD10" s="676" t="s">
        <v>138</v>
      </c>
      <c r="AE10" s="676"/>
      <c r="AF10" s="676"/>
      <c r="AG10" s="676"/>
      <c r="AH10" s="676"/>
      <c r="AI10" s="676"/>
      <c r="AJ10" s="676"/>
      <c r="AK10" s="676"/>
      <c r="AL10" s="645" t="s">
        <v>245</v>
      </c>
      <c r="AM10" s="646"/>
      <c r="AN10" s="646"/>
      <c r="AO10" s="677"/>
      <c r="AP10" s="639" t="s">
        <v>246</v>
      </c>
      <c r="AQ10" s="640"/>
      <c r="AR10" s="640"/>
      <c r="AS10" s="640"/>
      <c r="AT10" s="640"/>
      <c r="AU10" s="640"/>
      <c r="AV10" s="640"/>
      <c r="AW10" s="640"/>
      <c r="AX10" s="640"/>
      <c r="AY10" s="640"/>
      <c r="AZ10" s="640"/>
      <c r="BA10" s="640"/>
      <c r="BB10" s="640"/>
      <c r="BC10" s="640"/>
      <c r="BD10" s="640"/>
      <c r="BE10" s="640"/>
      <c r="BF10" s="641"/>
      <c r="BG10" s="642">
        <v>95198</v>
      </c>
      <c r="BH10" s="643"/>
      <c r="BI10" s="643"/>
      <c r="BJ10" s="643"/>
      <c r="BK10" s="643"/>
      <c r="BL10" s="643"/>
      <c r="BM10" s="643"/>
      <c r="BN10" s="644"/>
      <c r="BO10" s="675">
        <v>2.5</v>
      </c>
      <c r="BP10" s="675"/>
      <c r="BQ10" s="675"/>
      <c r="BR10" s="675"/>
      <c r="BS10" s="648" t="s">
        <v>138</v>
      </c>
      <c r="BT10" s="643"/>
      <c r="BU10" s="643"/>
      <c r="BV10" s="643"/>
      <c r="BW10" s="643"/>
      <c r="BX10" s="643"/>
      <c r="BY10" s="643"/>
      <c r="BZ10" s="643"/>
      <c r="CA10" s="643"/>
      <c r="CB10" s="688"/>
      <c r="CD10" s="689" t="s">
        <v>247</v>
      </c>
      <c r="CE10" s="686"/>
      <c r="CF10" s="686"/>
      <c r="CG10" s="686"/>
      <c r="CH10" s="686"/>
      <c r="CI10" s="686"/>
      <c r="CJ10" s="686"/>
      <c r="CK10" s="686"/>
      <c r="CL10" s="686"/>
      <c r="CM10" s="686"/>
      <c r="CN10" s="686"/>
      <c r="CO10" s="686"/>
      <c r="CP10" s="686"/>
      <c r="CQ10" s="687"/>
      <c r="CR10" s="642">
        <v>44</v>
      </c>
      <c r="CS10" s="643"/>
      <c r="CT10" s="643"/>
      <c r="CU10" s="643"/>
      <c r="CV10" s="643"/>
      <c r="CW10" s="643"/>
      <c r="CX10" s="643"/>
      <c r="CY10" s="644"/>
      <c r="CZ10" s="675">
        <v>0</v>
      </c>
      <c r="DA10" s="675"/>
      <c r="DB10" s="675"/>
      <c r="DC10" s="675"/>
      <c r="DD10" s="648" t="s">
        <v>129</v>
      </c>
      <c r="DE10" s="643"/>
      <c r="DF10" s="643"/>
      <c r="DG10" s="643"/>
      <c r="DH10" s="643"/>
      <c r="DI10" s="643"/>
      <c r="DJ10" s="643"/>
      <c r="DK10" s="643"/>
      <c r="DL10" s="643"/>
      <c r="DM10" s="643"/>
      <c r="DN10" s="643"/>
      <c r="DO10" s="643"/>
      <c r="DP10" s="644"/>
      <c r="DQ10" s="648">
        <v>44</v>
      </c>
      <c r="DR10" s="643"/>
      <c r="DS10" s="643"/>
      <c r="DT10" s="643"/>
      <c r="DU10" s="643"/>
      <c r="DV10" s="643"/>
      <c r="DW10" s="643"/>
      <c r="DX10" s="643"/>
      <c r="DY10" s="643"/>
      <c r="DZ10" s="643"/>
      <c r="EA10" s="643"/>
      <c r="EB10" s="643"/>
      <c r="EC10" s="688"/>
    </row>
    <row r="11" spans="2:143" ht="11.25" customHeight="1" x14ac:dyDescent="0.15">
      <c r="B11" s="639" t="s">
        <v>248</v>
      </c>
      <c r="C11" s="640"/>
      <c r="D11" s="640"/>
      <c r="E11" s="640"/>
      <c r="F11" s="640"/>
      <c r="G11" s="640"/>
      <c r="H11" s="640"/>
      <c r="I11" s="640"/>
      <c r="J11" s="640"/>
      <c r="K11" s="640"/>
      <c r="L11" s="640"/>
      <c r="M11" s="640"/>
      <c r="N11" s="640"/>
      <c r="O11" s="640"/>
      <c r="P11" s="640"/>
      <c r="Q11" s="641"/>
      <c r="R11" s="642">
        <v>681086</v>
      </c>
      <c r="S11" s="643"/>
      <c r="T11" s="643"/>
      <c r="U11" s="643"/>
      <c r="V11" s="643"/>
      <c r="W11" s="643"/>
      <c r="X11" s="643"/>
      <c r="Y11" s="644"/>
      <c r="Z11" s="645">
        <v>3.9</v>
      </c>
      <c r="AA11" s="646"/>
      <c r="AB11" s="646"/>
      <c r="AC11" s="647"/>
      <c r="AD11" s="648">
        <v>681086</v>
      </c>
      <c r="AE11" s="643"/>
      <c r="AF11" s="643"/>
      <c r="AG11" s="643"/>
      <c r="AH11" s="643"/>
      <c r="AI11" s="643"/>
      <c r="AJ11" s="643"/>
      <c r="AK11" s="644"/>
      <c r="AL11" s="645">
        <v>9.1</v>
      </c>
      <c r="AM11" s="646"/>
      <c r="AN11" s="646"/>
      <c r="AO11" s="677"/>
      <c r="AP11" s="639" t="s">
        <v>249</v>
      </c>
      <c r="AQ11" s="640"/>
      <c r="AR11" s="640"/>
      <c r="AS11" s="640"/>
      <c r="AT11" s="640"/>
      <c r="AU11" s="640"/>
      <c r="AV11" s="640"/>
      <c r="AW11" s="640"/>
      <c r="AX11" s="640"/>
      <c r="AY11" s="640"/>
      <c r="AZ11" s="640"/>
      <c r="BA11" s="640"/>
      <c r="BB11" s="640"/>
      <c r="BC11" s="640"/>
      <c r="BD11" s="640"/>
      <c r="BE11" s="640"/>
      <c r="BF11" s="641"/>
      <c r="BG11" s="642">
        <v>120166</v>
      </c>
      <c r="BH11" s="643"/>
      <c r="BI11" s="643"/>
      <c r="BJ11" s="643"/>
      <c r="BK11" s="643"/>
      <c r="BL11" s="643"/>
      <c r="BM11" s="643"/>
      <c r="BN11" s="644"/>
      <c r="BO11" s="675">
        <v>3.1</v>
      </c>
      <c r="BP11" s="675"/>
      <c r="BQ11" s="675"/>
      <c r="BR11" s="675"/>
      <c r="BS11" s="648" t="s">
        <v>129</v>
      </c>
      <c r="BT11" s="643"/>
      <c r="BU11" s="643"/>
      <c r="BV11" s="643"/>
      <c r="BW11" s="643"/>
      <c r="BX11" s="643"/>
      <c r="BY11" s="643"/>
      <c r="BZ11" s="643"/>
      <c r="CA11" s="643"/>
      <c r="CB11" s="688"/>
      <c r="CD11" s="689" t="s">
        <v>250</v>
      </c>
      <c r="CE11" s="686"/>
      <c r="CF11" s="686"/>
      <c r="CG11" s="686"/>
      <c r="CH11" s="686"/>
      <c r="CI11" s="686"/>
      <c r="CJ11" s="686"/>
      <c r="CK11" s="686"/>
      <c r="CL11" s="686"/>
      <c r="CM11" s="686"/>
      <c r="CN11" s="686"/>
      <c r="CO11" s="686"/>
      <c r="CP11" s="686"/>
      <c r="CQ11" s="687"/>
      <c r="CR11" s="642">
        <v>739686</v>
      </c>
      <c r="CS11" s="643"/>
      <c r="CT11" s="643"/>
      <c r="CU11" s="643"/>
      <c r="CV11" s="643"/>
      <c r="CW11" s="643"/>
      <c r="CX11" s="643"/>
      <c r="CY11" s="644"/>
      <c r="CZ11" s="675">
        <v>4.5</v>
      </c>
      <c r="DA11" s="675"/>
      <c r="DB11" s="675"/>
      <c r="DC11" s="675"/>
      <c r="DD11" s="648">
        <v>57170</v>
      </c>
      <c r="DE11" s="643"/>
      <c r="DF11" s="643"/>
      <c r="DG11" s="643"/>
      <c r="DH11" s="643"/>
      <c r="DI11" s="643"/>
      <c r="DJ11" s="643"/>
      <c r="DK11" s="643"/>
      <c r="DL11" s="643"/>
      <c r="DM11" s="643"/>
      <c r="DN11" s="643"/>
      <c r="DO11" s="643"/>
      <c r="DP11" s="644"/>
      <c r="DQ11" s="648">
        <v>633640</v>
      </c>
      <c r="DR11" s="643"/>
      <c r="DS11" s="643"/>
      <c r="DT11" s="643"/>
      <c r="DU11" s="643"/>
      <c r="DV11" s="643"/>
      <c r="DW11" s="643"/>
      <c r="DX11" s="643"/>
      <c r="DY11" s="643"/>
      <c r="DZ11" s="643"/>
      <c r="EA11" s="643"/>
      <c r="EB11" s="643"/>
      <c r="EC11" s="688"/>
    </row>
    <row r="12" spans="2:143" ht="11.25" customHeight="1" x14ac:dyDescent="0.15">
      <c r="B12" s="639" t="s">
        <v>251</v>
      </c>
      <c r="C12" s="640"/>
      <c r="D12" s="640"/>
      <c r="E12" s="640"/>
      <c r="F12" s="640"/>
      <c r="G12" s="640"/>
      <c r="H12" s="640"/>
      <c r="I12" s="640"/>
      <c r="J12" s="640"/>
      <c r="K12" s="640"/>
      <c r="L12" s="640"/>
      <c r="M12" s="640"/>
      <c r="N12" s="640"/>
      <c r="O12" s="640"/>
      <c r="P12" s="640"/>
      <c r="Q12" s="641"/>
      <c r="R12" s="642">
        <v>10948</v>
      </c>
      <c r="S12" s="643"/>
      <c r="T12" s="643"/>
      <c r="U12" s="643"/>
      <c r="V12" s="643"/>
      <c r="W12" s="643"/>
      <c r="X12" s="643"/>
      <c r="Y12" s="644"/>
      <c r="Z12" s="675">
        <v>0.1</v>
      </c>
      <c r="AA12" s="675"/>
      <c r="AB12" s="675"/>
      <c r="AC12" s="675"/>
      <c r="AD12" s="676">
        <v>10948</v>
      </c>
      <c r="AE12" s="676"/>
      <c r="AF12" s="676"/>
      <c r="AG12" s="676"/>
      <c r="AH12" s="676"/>
      <c r="AI12" s="676"/>
      <c r="AJ12" s="676"/>
      <c r="AK12" s="676"/>
      <c r="AL12" s="645">
        <v>0.1</v>
      </c>
      <c r="AM12" s="646"/>
      <c r="AN12" s="646"/>
      <c r="AO12" s="677"/>
      <c r="AP12" s="639" t="s">
        <v>252</v>
      </c>
      <c r="AQ12" s="640"/>
      <c r="AR12" s="640"/>
      <c r="AS12" s="640"/>
      <c r="AT12" s="640"/>
      <c r="AU12" s="640"/>
      <c r="AV12" s="640"/>
      <c r="AW12" s="640"/>
      <c r="AX12" s="640"/>
      <c r="AY12" s="640"/>
      <c r="AZ12" s="640"/>
      <c r="BA12" s="640"/>
      <c r="BB12" s="640"/>
      <c r="BC12" s="640"/>
      <c r="BD12" s="640"/>
      <c r="BE12" s="640"/>
      <c r="BF12" s="641"/>
      <c r="BG12" s="642">
        <v>1855355</v>
      </c>
      <c r="BH12" s="643"/>
      <c r="BI12" s="643"/>
      <c r="BJ12" s="643"/>
      <c r="BK12" s="643"/>
      <c r="BL12" s="643"/>
      <c r="BM12" s="643"/>
      <c r="BN12" s="644"/>
      <c r="BO12" s="675">
        <v>48.3</v>
      </c>
      <c r="BP12" s="675"/>
      <c r="BQ12" s="675"/>
      <c r="BR12" s="675"/>
      <c r="BS12" s="648" t="s">
        <v>138</v>
      </c>
      <c r="BT12" s="643"/>
      <c r="BU12" s="643"/>
      <c r="BV12" s="643"/>
      <c r="BW12" s="643"/>
      <c r="BX12" s="643"/>
      <c r="BY12" s="643"/>
      <c r="BZ12" s="643"/>
      <c r="CA12" s="643"/>
      <c r="CB12" s="688"/>
      <c r="CD12" s="689" t="s">
        <v>253</v>
      </c>
      <c r="CE12" s="686"/>
      <c r="CF12" s="686"/>
      <c r="CG12" s="686"/>
      <c r="CH12" s="686"/>
      <c r="CI12" s="686"/>
      <c r="CJ12" s="686"/>
      <c r="CK12" s="686"/>
      <c r="CL12" s="686"/>
      <c r="CM12" s="686"/>
      <c r="CN12" s="686"/>
      <c r="CO12" s="686"/>
      <c r="CP12" s="686"/>
      <c r="CQ12" s="687"/>
      <c r="CR12" s="642">
        <v>310140</v>
      </c>
      <c r="CS12" s="643"/>
      <c r="CT12" s="643"/>
      <c r="CU12" s="643"/>
      <c r="CV12" s="643"/>
      <c r="CW12" s="643"/>
      <c r="CX12" s="643"/>
      <c r="CY12" s="644"/>
      <c r="CZ12" s="675">
        <v>1.9</v>
      </c>
      <c r="DA12" s="675"/>
      <c r="DB12" s="675"/>
      <c r="DC12" s="675"/>
      <c r="DD12" s="648">
        <v>6063</v>
      </c>
      <c r="DE12" s="643"/>
      <c r="DF12" s="643"/>
      <c r="DG12" s="643"/>
      <c r="DH12" s="643"/>
      <c r="DI12" s="643"/>
      <c r="DJ12" s="643"/>
      <c r="DK12" s="643"/>
      <c r="DL12" s="643"/>
      <c r="DM12" s="643"/>
      <c r="DN12" s="643"/>
      <c r="DO12" s="643"/>
      <c r="DP12" s="644"/>
      <c r="DQ12" s="648">
        <v>208839</v>
      </c>
      <c r="DR12" s="643"/>
      <c r="DS12" s="643"/>
      <c r="DT12" s="643"/>
      <c r="DU12" s="643"/>
      <c r="DV12" s="643"/>
      <c r="DW12" s="643"/>
      <c r="DX12" s="643"/>
      <c r="DY12" s="643"/>
      <c r="DZ12" s="643"/>
      <c r="EA12" s="643"/>
      <c r="EB12" s="643"/>
      <c r="EC12" s="688"/>
    </row>
    <row r="13" spans="2:143" ht="11.25" customHeight="1" x14ac:dyDescent="0.15">
      <c r="B13" s="639" t="s">
        <v>254</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138</v>
      </c>
      <c r="AA13" s="675"/>
      <c r="AB13" s="675"/>
      <c r="AC13" s="675"/>
      <c r="AD13" s="676" t="s">
        <v>129</v>
      </c>
      <c r="AE13" s="676"/>
      <c r="AF13" s="676"/>
      <c r="AG13" s="676"/>
      <c r="AH13" s="676"/>
      <c r="AI13" s="676"/>
      <c r="AJ13" s="676"/>
      <c r="AK13" s="676"/>
      <c r="AL13" s="645" t="s">
        <v>255</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1837665</v>
      </c>
      <c r="BH13" s="643"/>
      <c r="BI13" s="643"/>
      <c r="BJ13" s="643"/>
      <c r="BK13" s="643"/>
      <c r="BL13" s="643"/>
      <c r="BM13" s="643"/>
      <c r="BN13" s="644"/>
      <c r="BO13" s="675">
        <v>47.9</v>
      </c>
      <c r="BP13" s="675"/>
      <c r="BQ13" s="675"/>
      <c r="BR13" s="675"/>
      <c r="BS13" s="648" t="s">
        <v>129</v>
      </c>
      <c r="BT13" s="643"/>
      <c r="BU13" s="643"/>
      <c r="BV13" s="643"/>
      <c r="BW13" s="643"/>
      <c r="BX13" s="643"/>
      <c r="BY13" s="643"/>
      <c r="BZ13" s="643"/>
      <c r="CA13" s="643"/>
      <c r="CB13" s="688"/>
      <c r="CD13" s="689" t="s">
        <v>257</v>
      </c>
      <c r="CE13" s="686"/>
      <c r="CF13" s="686"/>
      <c r="CG13" s="686"/>
      <c r="CH13" s="686"/>
      <c r="CI13" s="686"/>
      <c r="CJ13" s="686"/>
      <c r="CK13" s="686"/>
      <c r="CL13" s="686"/>
      <c r="CM13" s="686"/>
      <c r="CN13" s="686"/>
      <c r="CO13" s="686"/>
      <c r="CP13" s="686"/>
      <c r="CQ13" s="687"/>
      <c r="CR13" s="642">
        <v>1381689</v>
      </c>
      <c r="CS13" s="643"/>
      <c r="CT13" s="643"/>
      <c r="CU13" s="643"/>
      <c r="CV13" s="643"/>
      <c r="CW13" s="643"/>
      <c r="CX13" s="643"/>
      <c r="CY13" s="644"/>
      <c r="CZ13" s="675">
        <v>8.3000000000000007</v>
      </c>
      <c r="DA13" s="675"/>
      <c r="DB13" s="675"/>
      <c r="DC13" s="675"/>
      <c r="DD13" s="648">
        <v>607605</v>
      </c>
      <c r="DE13" s="643"/>
      <c r="DF13" s="643"/>
      <c r="DG13" s="643"/>
      <c r="DH13" s="643"/>
      <c r="DI13" s="643"/>
      <c r="DJ13" s="643"/>
      <c r="DK13" s="643"/>
      <c r="DL13" s="643"/>
      <c r="DM13" s="643"/>
      <c r="DN13" s="643"/>
      <c r="DO13" s="643"/>
      <c r="DP13" s="644"/>
      <c r="DQ13" s="648">
        <v>955773</v>
      </c>
      <c r="DR13" s="643"/>
      <c r="DS13" s="643"/>
      <c r="DT13" s="643"/>
      <c r="DU13" s="643"/>
      <c r="DV13" s="643"/>
      <c r="DW13" s="643"/>
      <c r="DX13" s="643"/>
      <c r="DY13" s="643"/>
      <c r="DZ13" s="643"/>
      <c r="EA13" s="643"/>
      <c r="EB13" s="643"/>
      <c r="EC13" s="688"/>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129</v>
      </c>
      <c r="AA14" s="675"/>
      <c r="AB14" s="675"/>
      <c r="AC14" s="675"/>
      <c r="AD14" s="676" t="s">
        <v>129</v>
      </c>
      <c r="AE14" s="676"/>
      <c r="AF14" s="676"/>
      <c r="AG14" s="676"/>
      <c r="AH14" s="676"/>
      <c r="AI14" s="676"/>
      <c r="AJ14" s="676"/>
      <c r="AK14" s="676"/>
      <c r="AL14" s="645" t="s">
        <v>138</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122285</v>
      </c>
      <c r="BH14" s="643"/>
      <c r="BI14" s="643"/>
      <c r="BJ14" s="643"/>
      <c r="BK14" s="643"/>
      <c r="BL14" s="643"/>
      <c r="BM14" s="643"/>
      <c r="BN14" s="644"/>
      <c r="BO14" s="675">
        <v>3.2</v>
      </c>
      <c r="BP14" s="675"/>
      <c r="BQ14" s="675"/>
      <c r="BR14" s="675"/>
      <c r="BS14" s="648" t="s">
        <v>129</v>
      </c>
      <c r="BT14" s="643"/>
      <c r="BU14" s="643"/>
      <c r="BV14" s="643"/>
      <c r="BW14" s="643"/>
      <c r="BX14" s="643"/>
      <c r="BY14" s="643"/>
      <c r="BZ14" s="643"/>
      <c r="CA14" s="643"/>
      <c r="CB14" s="688"/>
      <c r="CD14" s="689" t="s">
        <v>260</v>
      </c>
      <c r="CE14" s="686"/>
      <c r="CF14" s="686"/>
      <c r="CG14" s="686"/>
      <c r="CH14" s="686"/>
      <c r="CI14" s="686"/>
      <c r="CJ14" s="686"/>
      <c r="CK14" s="686"/>
      <c r="CL14" s="686"/>
      <c r="CM14" s="686"/>
      <c r="CN14" s="686"/>
      <c r="CO14" s="686"/>
      <c r="CP14" s="686"/>
      <c r="CQ14" s="687"/>
      <c r="CR14" s="642">
        <v>583651</v>
      </c>
      <c r="CS14" s="643"/>
      <c r="CT14" s="643"/>
      <c r="CU14" s="643"/>
      <c r="CV14" s="643"/>
      <c r="CW14" s="643"/>
      <c r="CX14" s="643"/>
      <c r="CY14" s="644"/>
      <c r="CZ14" s="675">
        <v>3.5</v>
      </c>
      <c r="DA14" s="675"/>
      <c r="DB14" s="675"/>
      <c r="DC14" s="675"/>
      <c r="DD14" s="648">
        <v>111533</v>
      </c>
      <c r="DE14" s="643"/>
      <c r="DF14" s="643"/>
      <c r="DG14" s="643"/>
      <c r="DH14" s="643"/>
      <c r="DI14" s="643"/>
      <c r="DJ14" s="643"/>
      <c r="DK14" s="643"/>
      <c r="DL14" s="643"/>
      <c r="DM14" s="643"/>
      <c r="DN14" s="643"/>
      <c r="DO14" s="643"/>
      <c r="DP14" s="644"/>
      <c r="DQ14" s="648">
        <v>481759</v>
      </c>
      <c r="DR14" s="643"/>
      <c r="DS14" s="643"/>
      <c r="DT14" s="643"/>
      <c r="DU14" s="643"/>
      <c r="DV14" s="643"/>
      <c r="DW14" s="643"/>
      <c r="DX14" s="643"/>
      <c r="DY14" s="643"/>
      <c r="DZ14" s="643"/>
      <c r="EA14" s="643"/>
      <c r="EB14" s="643"/>
      <c r="EC14" s="688"/>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129</v>
      </c>
      <c r="S15" s="643"/>
      <c r="T15" s="643"/>
      <c r="U15" s="643"/>
      <c r="V15" s="643"/>
      <c r="W15" s="643"/>
      <c r="X15" s="643"/>
      <c r="Y15" s="644"/>
      <c r="Z15" s="675" t="s">
        <v>129</v>
      </c>
      <c r="AA15" s="675"/>
      <c r="AB15" s="675"/>
      <c r="AC15" s="675"/>
      <c r="AD15" s="676" t="s">
        <v>245</v>
      </c>
      <c r="AE15" s="676"/>
      <c r="AF15" s="676"/>
      <c r="AG15" s="676"/>
      <c r="AH15" s="676"/>
      <c r="AI15" s="676"/>
      <c r="AJ15" s="676"/>
      <c r="AK15" s="676"/>
      <c r="AL15" s="645" t="s">
        <v>129</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280927</v>
      </c>
      <c r="BH15" s="643"/>
      <c r="BI15" s="643"/>
      <c r="BJ15" s="643"/>
      <c r="BK15" s="643"/>
      <c r="BL15" s="643"/>
      <c r="BM15" s="643"/>
      <c r="BN15" s="644"/>
      <c r="BO15" s="675">
        <v>7.3</v>
      </c>
      <c r="BP15" s="675"/>
      <c r="BQ15" s="675"/>
      <c r="BR15" s="675"/>
      <c r="BS15" s="648" t="s">
        <v>129</v>
      </c>
      <c r="BT15" s="643"/>
      <c r="BU15" s="643"/>
      <c r="BV15" s="643"/>
      <c r="BW15" s="643"/>
      <c r="BX15" s="643"/>
      <c r="BY15" s="643"/>
      <c r="BZ15" s="643"/>
      <c r="CA15" s="643"/>
      <c r="CB15" s="688"/>
      <c r="CD15" s="689" t="s">
        <v>263</v>
      </c>
      <c r="CE15" s="686"/>
      <c r="CF15" s="686"/>
      <c r="CG15" s="686"/>
      <c r="CH15" s="686"/>
      <c r="CI15" s="686"/>
      <c r="CJ15" s="686"/>
      <c r="CK15" s="686"/>
      <c r="CL15" s="686"/>
      <c r="CM15" s="686"/>
      <c r="CN15" s="686"/>
      <c r="CO15" s="686"/>
      <c r="CP15" s="686"/>
      <c r="CQ15" s="687"/>
      <c r="CR15" s="642">
        <v>1904931</v>
      </c>
      <c r="CS15" s="643"/>
      <c r="CT15" s="643"/>
      <c r="CU15" s="643"/>
      <c r="CV15" s="643"/>
      <c r="CW15" s="643"/>
      <c r="CX15" s="643"/>
      <c r="CY15" s="644"/>
      <c r="CZ15" s="675">
        <v>11.5</v>
      </c>
      <c r="DA15" s="675"/>
      <c r="DB15" s="675"/>
      <c r="DC15" s="675"/>
      <c r="DD15" s="648">
        <v>517505</v>
      </c>
      <c r="DE15" s="643"/>
      <c r="DF15" s="643"/>
      <c r="DG15" s="643"/>
      <c r="DH15" s="643"/>
      <c r="DI15" s="643"/>
      <c r="DJ15" s="643"/>
      <c r="DK15" s="643"/>
      <c r="DL15" s="643"/>
      <c r="DM15" s="643"/>
      <c r="DN15" s="643"/>
      <c r="DO15" s="643"/>
      <c r="DP15" s="644"/>
      <c r="DQ15" s="648">
        <v>1290536</v>
      </c>
      <c r="DR15" s="643"/>
      <c r="DS15" s="643"/>
      <c r="DT15" s="643"/>
      <c r="DU15" s="643"/>
      <c r="DV15" s="643"/>
      <c r="DW15" s="643"/>
      <c r="DX15" s="643"/>
      <c r="DY15" s="643"/>
      <c r="DZ15" s="643"/>
      <c r="EA15" s="643"/>
      <c r="EB15" s="643"/>
      <c r="EC15" s="688"/>
    </row>
    <row r="16" spans="2:143" ht="11.25" customHeight="1" x14ac:dyDescent="0.15">
      <c r="B16" s="639" t="s">
        <v>264</v>
      </c>
      <c r="C16" s="640"/>
      <c r="D16" s="640"/>
      <c r="E16" s="640"/>
      <c r="F16" s="640"/>
      <c r="G16" s="640"/>
      <c r="H16" s="640"/>
      <c r="I16" s="640"/>
      <c r="J16" s="640"/>
      <c r="K16" s="640"/>
      <c r="L16" s="640"/>
      <c r="M16" s="640"/>
      <c r="N16" s="640"/>
      <c r="O16" s="640"/>
      <c r="P16" s="640"/>
      <c r="Q16" s="641"/>
      <c r="R16" s="642">
        <v>12819</v>
      </c>
      <c r="S16" s="643"/>
      <c r="T16" s="643"/>
      <c r="U16" s="643"/>
      <c r="V16" s="643"/>
      <c r="W16" s="643"/>
      <c r="X16" s="643"/>
      <c r="Y16" s="644"/>
      <c r="Z16" s="675">
        <v>0.1</v>
      </c>
      <c r="AA16" s="675"/>
      <c r="AB16" s="675"/>
      <c r="AC16" s="675"/>
      <c r="AD16" s="676">
        <v>12819</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129</v>
      </c>
      <c r="BP16" s="675"/>
      <c r="BQ16" s="675"/>
      <c r="BR16" s="675"/>
      <c r="BS16" s="648" t="s">
        <v>129</v>
      </c>
      <c r="BT16" s="643"/>
      <c r="BU16" s="643"/>
      <c r="BV16" s="643"/>
      <c r="BW16" s="643"/>
      <c r="BX16" s="643"/>
      <c r="BY16" s="643"/>
      <c r="BZ16" s="643"/>
      <c r="CA16" s="643"/>
      <c r="CB16" s="688"/>
      <c r="CD16" s="689" t="s">
        <v>266</v>
      </c>
      <c r="CE16" s="686"/>
      <c r="CF16" s="686"/>
      <c r="CG16" s="686"/>
      <c r="CH16" s="686"/>
      <c r="CI16" s="686"/>
      <c r="CJ16" s="686"/>
      <c r="CK16" s="686"/>
      <c r="CL16" s="686"/>
      <c r="CM16" s="686"/>
      <c r="CN16" s="686"/>
      <c r="CO16" s="686"/>
      <c r="CP16" s="686"/>
      <c r="CQ16" s="687"/>
      <c r="CR16" s="642">
        <v>11655</v>
      </c>
      <c r="CS16" s="643"/>
      <c r="CT16" s="643"/>
      <c r="CU16" s="643"/>
      <c r="CV16" s="643"/>
      <c r="CW16" s="643"/>
      <c r="CX16" s="643"/>
      <c r="CY16" s="644"/>
      <c r="CZ16" s="675">
        <v>0.1</v>
      </c>
      <c r="DA16" s="675"/>
      <c r="DB16" s="675"/>
      <c r="DC16" s="675"/>
      <c r="DD16" s="648" t="s">
        <v>255</v>
      </c>
      <c r="DE16" s="643"/>
      <c r="DF16" s="643"/>
      <c r="DG16" s="643"/>
      <c r="DH16" s="643"/>
      <c r="DI16" s="643"/>
      <c r="DJ16" s="643"/>
      <c r="DK16" s="643"/>
      <c r="DL16" s="643"/>
      <c r="DM16" s="643"/>
      <c r="DN16" s="643"/>
      <c r="DO16" s="643"/>
      <c r="DP16" s="644"/>
      <c r="DQ16" s="648">
        <v>1475</v>
      </c>
      <c r="DR16" s="643"/>
      <c r="DS16" s="643"/>
      <c r="DT16" s="643"/>
      <c r="DU16" s="643"/>
      <c r="DV16" s="643"/>
      <c r="DW16" s="643"/>
      <c r="DX16" s="643"/>
      <c r="DY16" s="643"/>
      <c r="DZ16" s="643"/>
      <c r="EA16" s="643"/>
      <c r="EB16" s="643"/>
      <c r="EC16" s="688"/>
    </row>
    <row r="17" spans="2:133" ht="11.25" customHeight="1" x14ac:dyDescent="0.15">
      <c r="B17" s="639" t="s">
        <v>267</v>
      </c>
      <c r="C17" s="640"/>
      <c r="D17" s="640"/>
      <c r="E17" s="640"/>
      <c r="F17" s="640"/>
      <c r="G17" s="640"/>
      <c r="H17" s="640"/>
      <c r="I17" s="640"/>
      <c r="J17" s="640"/>
      <c r="K17" s="640"/>
      <c r="L17" s="640"/>
      <c r="M17" s="640"/>
      <c r="N17" s="640"/>
      <c r="O17" s="640"/>
      <c r="P17" s="640"/>
      <c r="Q17" s="641"/>
      <c r="R17" s="642">
        <v>18914</v>
      </c>
      <c r="S17" s="643"/>
      <c r="T17" s="643"/>
      <c r="U17" s="643"/>
      <c r="V17" s="643"/>
      <c r="W17" s="643"/>
      <c r="X17" s="643"/>
      <c r="Y17" s="644"/>
      <c r="Z17" s="675">
        <v>0.1</v>
      </c>
      <c r="AA17" s="675"/>
      <c r="AB17" s="675"/>
      <c r="AC17" s="675"/>
      <c r="AD17" s="676">
        <v>18914</v>
      </c>
      <c r="AE17" s="676"/>
      <c r="AF17" s="676"/>
      <c r="AG17" s="676"/>
      <c r="AH17" s="676"/>
      <c r="AI17" s="676"/>
      <c r="AJ17" s="676"/>
      <c r="AK17" s="676"/>
      <c r="AL17" s="645">
        <v>0.3</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138</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8"/>
      <c r="CD17" s="689" t="s">
        <v>269</v>
      </c>
      <c r="CE17" s="686"/>
      <c r="CF17" s="686"/>
      <c r="CG17" s="686"/>
      <c r="CH17" s="686"/>
      <c r="CI17" s="686"/>
      <c r="CJ17" s="686"/>
      <c r="CK17" s="686"/>
      <c r="CL17" s="686"/>
      <c r="CM17" s="686"/>
      <c r="CN17" s="686"/>
      <c r="CO17" s="686"/>
      <c r="CP17" s="686"/>
      <c r="CQ17" s="687"/>
      <c r="CR17" s="642">
        <v>868440</v>
      </c>
      <c r="CS17" s="643"/>
      <c r="CT17" s="643"/>
      <c r="CU17" s="643"/>
      <c r="CV17" s="643"/>
      <c r="CW17" s="643"/>
      <c r="CX17" s="643"/>
      <c r="CY17" s="644"/>
      <c r="CZ17" s="675">
        <v>5.2</v>
      </c>
      <c r="DA17" s="675"/>
      <c r="DB17" s="675"/>
      <c r="DC17" s="675"/>
      <c r="DD17" s="648" t="s">
        <v>129</v>
      </c>
      <c r="DE17" s="643"/>
      <c r="DF17" s="643"/>
      <c r="DG17" s="643"/>
      <c r="DH17" s="643"/>
      <c r="DI17" s="643"/>
      <c r="DJ17" s="643"/>
      <c r="DK17" s="643"/>
      <c r="DL17" s="643"/>
      <c r="DM17" s="643"/>
      <c r="DN17" s="643"/>
      <c r="DO17" s="643"/>
      <c r="DP17" s="644"/>
      <c r="DQ17" s="648">
        <v>856501</v>
      </c>
      <c r="DR17" s="643"/>
      <c r="DS17" s="643"/>
      <c r="DT17" s="643"/>
      <c r="DU17" s="643"/>
      <c r="DV17" s="643"/>
      <c r="DW17" s="643"/>
      <c r="DX17" s="643"/>
      <c r="DY17" s="643"/>
      <c r="DZ17" s="643"/>
      <c r="EA17" s="643"/>
      <c r="EB17" s="643"/>
      <c r="EC17" s="688"/>
    </row>
    <row r="18" spans="2:133" ht="11.25" customHeight="1" x14ac:dyDescent="0.15">
      <c r="B18" s="639" t="s">
        <v>270</v>
      </c>
      <c r="C18" s="640"/>
      <c r="D18" s="640"/>
      <c r="E18" s="640"/>
      <c r="F18" s="640"/>
      <c r="G18" s="640"/>
      <c r="H18" s="640"/>
      <c r="I18" s="640"/>
      <c r="J18" s="640"/>
      <c r="K18" s="640"/>
      <c r="L18" s="640"/>
      <c r="M18" s="640"/>
      <c r="N18" s="640"/>
      <c r="O18" s="640"/>
      <c r="P18" s="640"/>
      <c r="Q18" s="641"/>
      <c r="R18" s="642">
        <v>32282</v>
      </c>
      <c r="S18" s="643"/>
      <c r="T18" s="643"/>
      <c r="U18" s="643"/>
      <c r="V18" s="643"/>
      <c r="W18" s="643"/>
      <c r="X18" s="643"/>
      <c r="Y18" s="644"/>
      <c r="Z18" s="675">
        <v>0.2</v>
      </c>
      <c r="AA18" s="675"/>
      <c r="AB18" s="675"/>
      <c r="AC18" s="675"/>
      <c r="AD18" s="676">
        <v>32282</v>
      </c>
      <c r="AE18" s="676"/>
      <c r="AF18" s="676"/>
      <c r="AG18" s="676"/>
      <c r="AH18" s="676"/>
      <c r="AI18" s="676"/>
      <c r="AJ18" s="676"/>
      <c r="AK18" s="676"/>
      <c r="AL18" s="645">
        <v>0.4</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8"/>
      <c r="CD18" s="689" t="s">
        <v>272</v>
      </c>
      <c r="CE18" s="686"/>
      <c r="CF18" s="686"/>
      <c r="CG18" s="686"/>
      <c r="CH18" s="686"/>
      <c r="CI18" s="686"/>
      <c r="CJ18" s="686"/>
      <c r="CK18" s="686"/>
      <c r="CL18" s="686"/>
      <c r="CM18" s="686"/>
      <c r="CN18" s="686"/>
      <c r="CO18" s="686"/>
      <c r="CP18" s="686"/>
      <c r="CQ18" s="687"/>
      <c r="CR18" s="642" t="s">
        <v>129</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129</v>
      </c>
      <c r="DR18" s="643"/>
      <c r="DS18" s="643"/>
      <c r="DT18" s="643"/>
      <c r="DU18" s="643"/>
      <c r="DV18" s="643"/>
      <c r="DW18" s="643"/>
      <c r="DX18" s="643"/>
      <c r="DY18" s="643"/>
      <c r="DZ18" s="643"/>
      <c r="EA18" s="643"/>
      <c r="EB18" s="643"/>
      <c r="EC18" s="688"/>
    </row>
    <row r="19" spans="2:133" ht="11.25" customHeight="1" x14ac:dyDescent="0.15">
      <c r="B19" s="639" t="s">
        <v>273</v>
      </c>
      <c r="C19" s="640"/>
      <c r="D19" s="640"/>
      <c r="E19" s="640"/>
      <c r="F19" s="640"/>
      <c r="G19" s="640"/>
      <c r="H19" s="640"/>
      <c r="I19" s="640"/>
      <c r="J19" s="640"/>
      <c r="K19" s="640"/>
      <c r="L19" s="640"/>
      <c r="M19" s="640"/>
      <c r="N19" s="640"/>
      <c r="O19" s="640"/>
      <c r="P19" s="640"/>
      <c r="Q19" s="641"/>
      <c r="R19" s="642">
        <v>23460</v>
      </c>
      <c r="S19" s="643"/>
      <c r="T19" s="643"/>
      <c r="U19" s="643"/>
      <c r="V19" s="643"/>
      <c r="W19" s="643"/>
      <c r="X19" s="643"/>
      <c r="Y19" s="644"/>
      <c r="Z19" s="675">
        <v>0.1</v>
      </c>
      <c r="AA19" s="675"/>
      <c r="AB19" s="675"/>
      <c r="AC19" s="675"/>
      <c r="AD19" s="676">
        <v>23460</v>
      </c>
      <c r="AE19" s="676"/>
      <c r="AF19" s="676"/>
      <c r="AG19" s="676"/>
      <c r="AH19" s="676"/>
      <c r="AI19" s="676"/>
      <c r="AJ19" s="676"/>
      <c r="AK19" s="676"/>
      <c r="AL19" s="645">
        <v>0.3</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129</v>
      </c>
      <c r="BH19" s="643"/>
      <c r="BI19" s="643"/>
      <c r="BJ19" s="643"/>
      <c r="BK19" s="643"/>
      <c r="BL19" s="643"/>
      <c r="BM19" s="643"/>
      <c r="BN19" s="644"/>
      <c r="BO19" s="675" t="s">
        <v>138</v>
      </c>
      <c r="BP19" s="675"/>
      <c r="BQ19" s="675"/>
      <c r="BR19" s="675"/>
      <c r="BS19" s="648" t="s">
        <v>129</v>
      </c>
      <c r="BT19" s="643"/>
      <c r="BU19" s="643"/>
      <c r="BV19" s="643"/>
      <c r="BW19" s="643"/>
      <c r="BX19" s="643"/>
      <c r="BY19" s="643"/>
      <c r="BZ19" s="643"/>
      <c r="CA19" s="643"/>
      <c r="CB19" s="688"/>
      <c r="CD19" s="689" t="s">
        <v>275</v>
      </c>
      <c r="CE19" s="686"/>
      <c r="CF19" s="686"/>
      <c r="CG19" s="686"/>
      <c r="CH19" s="686"/>
      <c r="CI19" s="686"/>
      <c r="CJ19" s="686"/>
      <c r="CK19" s="686"/>
      <c r="CL19" s="686"/>
      <c r="CM19" s="686"/>
      <c r="CN19" s="686"/>
      <c r="CO19" s="686"/>
      <c r="CP19" s="686"/>
      <c r="CQ19" s="687"/>
      <c r="CR19" s="642" t="s">
        <v>129</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138</v>
      </c>
      <c r="DR19" s="643"/>
      <c r="DS19" s="643"/>
      <c r="DT19" s="643"/>
      <c r="DU19" s="643"/>
      <c r="DV19" s="643"/>
      <c r="DW19" s="643"/>
      <c r="DX19" s="643"/>
      <c r="DY19" s="643"/>
      <c r="DZ19" s="643"/>
      <c r="EA19" s="643"/>
      <c r="EB19" s="643"/>
      <c r="EC19" s="688"/>
    </row>
    <row r="20" spans="2:133" ht="11.25" customHeight="1" x14ac:dyDescent="0.15">
      <c r="B20" s="639" t="s">
        <v>276</v>
      </c>
      <c r="C20" s="640"/>
      <c r="D20" s="640"/>
      <c r="E20" s="640"/>
      <c r="F20" s="640"/>
      <c r="G20" s="640"/>
      <c r="H20" s="640"/>
      <c r="I20" s="640"/>
      <c r="J20" s="640"/>
      <c r="K20" s="640"/>
      <c r="L20" s="640"/>
      <c r="M20" s="640"/>
      <c r="N20" s="640"/>
      <c r="O20" s="640"/>
      <c r="P20" s="640"/>
      <c r="Q20" s="641"/>
      <c r="R20" s="642">
        <v>7027</v>
      </c>
      <c r="S20" s="643"/>
      <c r="T20" s="643"/>
      <c r="U20" s="643"/>
      <c r="V20" s="643"/>
      <c r="W20" s="643"/>
      <c r="X20" s="643"/>
      <c r="Y20" s="644"/>
      <c r="Z20" s="675">
        <v>0</v>
      </c>
      <c r="AA20" s="675"/>
      <c r="AB20" s="675"/>
      <c r="AC20" s="675"/>
      <c r="AD20" s="676">
        <v>7027</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129</v>
      </c>
      <c r="BH20" s="643"/>
      <c r="BI20" s="643"/>
      <c r="BJ20" s="643"/>
      <c r="BK20" s="643"/>
      <c r="BL20" s="643"/>
      <c r="BM20" s="643"/>
      <c r="BN20" s="644"/>
      <c r="BO20" s="675" t="s">
        <v>138</v>
      </c>
      <c r="BP20" s="675"/>
      <c r="BQ20" s="675"/>
      <c r="BR20" s="675"/>
      <c r="BS20" s="648" t="s">
        <v>129</v>
      </c>
      <c r="BT20" s="643"/>
      <c r="BU20" s="643"/>
      <c r="BV20" s="643"/>
      <c r="BW20" s="643"/>
      <c r="BX20" s="643"/>
      <c r="BY20" s="643"/>
      <c r="BZ20" s="643"/>
      <c r="CA20" s="643"/>
      <c r="CB20" s="688"/>
      <c r="CD20" s="689" t="s">
        <v>278</v>
      </c>
      <c r="CE20" s="686"/>
      <c r="CF20" s="686"/>
      <c r="CG20" s="686"/>
      <c r="CH20" s="686"/>
      <c r="CI20" s="686"/>
      <c r="CJ20" s="686"/>
      <c r="CK20" s="686"/>
      <c r="CL20" s="686"/>
      <c r="CM20" s="686"/>
      <c r="CN20" s="686"/>
      <c r="CO20" s="686"/>
      <c r="CP20" s="686"/>
      <c r="CQ20" s="687"/>
      <c r="CR20" s="642">
        <v>16558038</v>
      </c>
      <c r="CS20" s="643"/>
      <c r="CT20" s="643"/>
      <c r="CU20" s="643"/>
      <c r="CV20" s="643"/>
      <c r="CW20" s="643"/>
      <c r="CX20" s="643"/>
      <c r="CY20" s="644"/>
      <c r="CZ20" s="675">
        <v>100</v>
      </c>
      <c r="DA20" s="675"/>
      <c r="DB20" s="675"/>
      <c r="DC20" s="675"/>
      <c r="DD20" s="648">
        <v>1651079</v>
      </c>
      <c r="DE20" s="643"/>
      <c r="DF20" s="643"/>
      <c r="DG20" s="643"/>
      <c r="DH20" s="643"/>
      <c r="DI20" s="643"/>
      <c r="DJ20" s="643"/>
      <c r="DK20" s="643"/>
      <c r="DL20" s="643"/>
      <c r="DM20" s="643"/>
      <c r="DN20" s="643"/>
      <c r="DO20" s="643"/>
      <c r="DP20" s="644"/>
      <c r="DQ20" s="648">
        <v>9202574</v>
      </c>
      <c r="DR20" s="643"/>
      <c r="DS20" s="643"/>
      <c r="DT20" s="643"/>
      <c r="DU20" s="643"/>
      <c r="DV20" s="643"/>
      <c r="DW20" s="643"/>
      <c r="DX20" s="643"/>
      <c r="DY20" s="643"/>
      <c r="DZ20" s="643"/>
      <c r="EA20" s="643"/>
      <c r="EB20" s="643"/>
      <c r="EC20" s="688"/>
    </row>
    <row r="21" spans="2:133" ht="11.25" customHeight="1" x14ac:dyDescent="0.15">
      <c r="B21" s="639" t="s">
        <v>279</v>
      </c>
      <c r="C21" s="640"/>
      <c r="D21" s="640"/>
      <c r="E21" s="640"/>
      <c r="F21" s="640"/>
      <c r="G21" s="640"/>
      <c r="H21" s="640"/>
      <c r="I21" s="640"/>
      <c r="J21" s="640"/>
      <c r="K21" s="640"/>
      <c r="L21" s="640"/>
      <c r="M21" s="640"/>
      <c r="N21" s="640"/>
      <c r="O21" s="640"/>
      <c r="P21" s="640"/>
      <c r="Q21" s="641"/>
      <c r="R21" s="642">
        <v>1795</v>
      </c>
      <c r="S21" s="643"/>
      <c r="T21" s="643"/>
      <c r="U21" s="643"/>
      <c r="V21" s="643"/>
      <c r="W21" s="643"/>
      <c r="X21" s="643"/>
      <c r="Y21" s="644"/>
      <c r="Z21" s="675">
        <v>0</v>
      </c>
      <c r="AA21" s="675"/>
      <c r="AB21" s="675"/>
      <c r="AC21" s="675"/>
      <c r="AD21" s="676">
        <v>1795</v>
      </c>
      <c r="AE21" s="676"/>
      <c r="AF21" s="676"/>
      <c r="AG21" s="676"/>
      <c r="AH21" s="676"/>
      <c r="AI21" s="676"/>
      <c r="AJ21" s="676"/>
      <c r="AK21" s="676"/>
      <c r="AL21" s="645">
        <v>0</v>
      </c>
      <c r="AM21" s="646"/>
      <c r="AN21" s="646"/>
      <c r="AO21" s="677"/>
      <c r="AP21" s="737" t="s">
        <v>280</v>
      </c>
      <c r="AQ21" s="744"/>
      <c r="AR21" s="744"/>
      <c r="AS21" s="744"/>
      <c r="AT21" s="744"/>
      <c r="AU21" s="744"/>
      <c r="AV21" s="744"/>
      <c r="AW21" s="744"/>
      <c r="AX21" s="744"/>
      <c r="AY21" s="744"/>
      <c r="AZ21" s="744"/>
      <c r="BA21" s="744"/>
      <c r="BB21" s="744"/>
      <c r="BC21" s="744"/>
      <c r="BD21" s="744"/>
      <c r="BE21" s="744"/>
      <c r="BF21" s="739"/>
      <c r="BG21" s="642" t="s">
        <v>129</v>
      </c>
      <c r="BH21" s="643"/>
      <c r="BI21" s="643"/>
      <c r="BJ21" s="643"/>
      <c r="BK21" s="643"/>
      <c r="BL21" s="643"/>
      <c r="BM21" s="643"/>
      <c r="BN21" s="644"/>
      <c r="BO21" s="675" t="s">
        <v>138</v>
      </c>
      <c r="BP21" s="675"/>
      <c r="BQ21" s="675"/>
      <c r="BR21" s="675"/>
      <c r="BS21" s="648" t="s">
        <v>129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3605362</v>
      </c>
      <c r="S22" s="643"/>
      <c r="T22" s="643"/>
      <c r="U22" s="643"/>
      <c r="V22" s="643"/>
      <c r="W22" s="643"/>
      <c r="X22" s="643"/>
      <c r="Y22" s="644"/>
      <c r="Z22" s="675">
        <v>20.8</v>
      </c>
      <c r="AA22" s="675"/>
      <c r="AB22" s="675"/>
      <c r="AC22" s="675"/>
      <c r="AD22" s="676">
        <v>2608366</v>
      </c>
      <c r="AE22" s="676"/>
      <c r="AF22" s="676"/>
      <c r="AG22" s="676"/>
      <c r="AH22" s="676"/>
      <c r="AI22" s="676"/>
      <c r="AJ22" s="676"/>
      <c r="AK22" s="676"/>
      <c r="AL22" s="645">
        <v>35</v>
      </c>
      <c r="AM22" s="646"/>
      <c r="AN22" s="646"/>
      <c r="AO22" s="677"/>
      <c r="AP22" s="737" t="s">
        <v>282</v>
      </c>
      <c r="AQ22" s="744"/>
      <c r="AR22" s="744"/>
      <c r="AS22" s="744"/>
      <c r="AT22" s="744"/>
      <c r="AU22" s="744"/>
      <c r="AV22" s="744"/>
      <c r="AW22" s="744"/>
      <c r="AX22" s="744"/>
      <c r="AY22" s="744"/>
      <c r="AZ22" s="744"/>
      <c r="BA22" s="744"/>
      <c r="BB22" s="744"/>
      <c r="BC22" s="744"/>
      <c r="BD22" s="744"/>
      <c r="BE22" s="744"/>
      <c r="BF22" s="739"/>
      <c r="BG22" s="642" t="s">
        <v>129</v>
      </c>
      <c r="BH22" s="643"/>
      <c r="BI22" s="643"/>
      <c r="BJ22" s="643"/>
      <c r="BK22" s="643"/>
      <c r="BL22" s="643"/>
      <c r="BM22" s="643"/>
      <c r="BN22" s="644"/>
      <c r="BO22" s="675" t="s">
        <v>138</v>
      </c>
      <c r="BP22" s="675"/>
      <c r="BQ22" s="675"/>
      <c r="BR22" s="675"/>
      <c r="BS22" s="648" t="s">
        <v>245</v>
      </c>
      <c r="BT22" s="643"/>
      <c r="BU22" s="643"/>
      <c r="BV22" s="643"/>
      <c r="BW22" s="643"/>
      <c r="BX22" s="643"/>
      <c r="BY22" s="643"/>
      <c r="BZ22" s="643"/>
      <c r="CA22" s="643"/>
      <c r="CB22" s="688"/>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2608366</v>
      </c>
      <c r="S23" s="643"/>
      <c r="T23" s="643"/>
      <c r="U23" s="643"/>
      <c r="V23" s="643"/>
      <c r="W23" s="643"/>
      <c r="X23" s="643"/>
      <c r="Y23" s="644"/>
      <c r="Z23" s="675">
        <v>15</v>
      </c>
      <c r="AA23" s="675"/>
      <c r="AB23" s="675"/>
      <c r="AC23" s="675"/>
      <c r="AD23" s="676">
        <v>2608366</v>
      </c>
      <c r="AE23" s="676"/>
      <c r="AF23" s="676"/>
      <c r="AG23" s="676"/>
      <c r="AH23" s="676"/>
      <c r="AI23" s="676"/>
      <c r="AJ23" s="676"/>
      <c r="AK23" s="676"/>
      <c r="AL23" s="645">
        <v>35</v>
      </c>
      <c r="AM23" s="646"/>
      <c r="AN23" s="646"/>
      <c r="AO23" s="677"/>
      <c r="AP23" s="737" t="s">
        <v>285</v>
      </c>
      <c r="AQ23" s="744"/>
      <c r="AR23" s="744"/>
      <c r="AS23" s="744"/>
      <c r="AT23" s="744"/>
      <c r="AU23" s="744"/>
      <c r="AV23" s="744"/>
      <c r="AW23" s="744"/>
      <c r="AX23" s="744"/>
      <c r="AY23" s="744"/>
      <c r="AZ23" s="744"/>
      <c r="BA23" s="744"/>
      <c r="BB23" s="744"/>
      <c r="BC23" s="744"/>
      <c r="BD23" s="744"/>
      <c r="BE23" s="744"/>
      <c r="BF23" s="739"/>
      <c r="BG23" s="642" t="s">
        <v>138</v>
      </c>
      <c r="BH23" s="643"/>
      <c r="BI23" s="643"/>
      <c r="BJ23" s="643"/>
      <c r="BK23" s="643"/>
      <c r="BL23" s="643"/>
      <c r="BM23" s="643"/>
      <c r="BN23" s="644"/>
      <c r="BO23" s="675" t="s">
        <v>129</v>
      </c>
      <c r="BP23" s="675"/>
      <c r="BQ23" s="675"/>
      <c r="BR23" s="675"/>
      <c r="BS23" s="648" t="s">
        <v>129</v>
      </c>
      <c r="BT23" s="643"/>
      <c r="BU23" s="643"/>
      <c r="BV23" s="643"/>
      <c r="BW23" s="643"/>
      <c r="BX23" s="643"/>
      <c r="BY23" s="643"/>
      <c r="BZ23" s="643"/>
      <c r="CA23" s="643"/>
      <c r="CB23" s="688"/>
      <c r="CD23" s="746" t="s">
        <v>223</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110835</v>
      </c>
      <c r="S24" s="643"/>
      <c r="T24" s="643"/>
      <c r="U24" s="643"/>
      <c r="V24" s="643"/>
      <c r="W24" s="643"/>
      <c r="X24" s="643"/>
      <c r="Y24" s="644"/>
      <c r="Z24" s="675">
        <v>0.6</v>
      </c>
      <c r="AA24" s="675"/>
      <c r="AB24" s="675"/>
      <c r="AC24" s="675"/>
      <c r="AD24" s="676" t="s">
        <v>138</v>
      </c>
      <c r="AE24" s="676"/>
      <c r="AF24" s="676"/>
      <c r="AG24" s="676"/>
      <c r="AH24" s="676"/>
      <c r="AI24" s="676"/>
      <c r="AJ24" s="676"/>
      <c r="AK24" s="676"/>
      <c r="AL24" s="645" t="s">
        <v>245</v>
      </c>
      <c r="AM24" s="646"/>
      <c r="AN24" s="646"/>
      <c r="AO24" s="677"/>
      <c r="AP24" s="737" t="s">
        <v>292</v>
      </c>
      <c r="AQ24" s="744"/>
      <c r="AR24" s="744"/>
      <c r="AS24" s="744"/>
      <c r="AT24" s="744"/>
      <c r="AU24" s="744"/>
      <c r="AV24" s="744"/>
      <c r="AW24" s="744"/>
      <c r="AX24" s="744"/>
      <c r="AY24" s="744"/>
      <c r="AZ24" s="744"/>
      <c r="BA24" s="744"/>
      <c r="BB24" s="744"/>
      <c r="BC24" s="744"/>
      <c r="BD24" s="744"/>
      <c r="BE24" s="744"/>
      <c r="BF24" s="739"/>
      <c r="BG24" s="642" t="s">
        <v>129</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8"/>
      <c r="CD24" s="700" t="s">
        <v>293</v>
      </c>
      <c r="CE24" s="701"/>
      <c r="CF24" s="701"/>
      <c r="CG24" s="701"/>
      <c r="CH24" s="701"/>
      <c r="CI24" s="701"/>
      <c r="CJ24" s="701"/>
      <c r="CK24" s="701"/>
      <c r="CL24" s="701"/>
      <c r="CM24" s="701"/>
      <c r="CN24" s="701"/>
      <c r="CO24" s="701"/>
      <c r="CP24" s="701"/>
      <c r="CQ24" s="702"/>
      <c r="CR24" s="697">
        <v>5428687</v>
      </c>
      <c r="CS24" s="698"/>
      <c r="CT24" s="698"/>
      <c r="CU24" s="698"/>
      <c r="CV24" s="698"/>
      <c r="CW24" s="698"/>
      <c r="CX24" s="698"/>
      <c r="CY24" s="741"/>
      <c r="CZ24" s="742">
        <v>32.799999999999997</v>
      </c>
      <c r="DA24" s="713"/>
      <c r="DB24" s="713"/>
      <c r="DC24" s="745"/>
      <c r="DD24" s="740">
        <v>3637285</v>
      </c>
      <c r="DE24" s="698"/>
      <c r="DF24" s="698"/>
      <c r="DG24" s="698"/>
      <c r="DH24" s="698"/>
      <c r="DI24" s="698"/>
      <c r="DJ24" s="698"/>
      <c r="DK24" s="741"/>
      <c r="DL24" s="740">
        <v>3503809</v>
      </c>
      <c r="DM24" s="698"/>
      <c r="DN24" s="698"/>
      <c r="DO24" s="698"/>
      <c r="DP24" s="698"/>
      <c r="DQ24" s="698"/>
      <c r="DR24" s="698"/>
      <c r="DS24" s="698"/>
      <c r="DT24" s="698"/>
      <c r="DU24" s="698"/>
      <c r="DV24" s="741"/>
      <c r="DW24" s="742">
        <v>44.8</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v>886161</v>
      </c>
      <c r="S25" s="643"/>
      <c r="T25" s="643"/>
      <c r="U25" s="643"/>
      <c r="V25" s="643"/>
      <c r="W25" s="643"/>
      <c r="X25" s="643"/>
      <c r="Y25" s="644"/>
      <c r="Z25" s="675">
        <v>5.0999999999999996</v>
      </c>
      <c r="AA25" s="675"/>
      <c r="AB25" s="675"/>
      <c r="AC25" s="675"/>
      <c r="AD25" s="676" t="s">
        <v>245</v>
      </c>
      <c r="AE25" s="676"/>
      <c r="AF25" s="676"/>
      <c r="AG25" s="676"/>
      <c r="AH25" s="676"/>
      <c r="AI25" s="676"/>
      <c r="AJ25" s="676"/>
      <c r="AK25" s="676"/>
      <c r="AL25" s="645" t="s">
        <v>129</v>
      </c>
      <c r="AM25" s="646"/>
      <c r="AN25" s="646"/>
      <c r="AO25" s="677"/>
      <c r="AP25" s="737" t="s">
        <v>295</v>
      </c>
      <c r="AQ25" s="744"/>
      <c r="AR25" s="744"/>
      <c r="AS25" s="744"/>
      <c r="AT25" s="744"/>
      <c r="AU25" s="744"/>
      <c r="AV25" s="744"/>
      <c r="AW25" s="744"/>
      <c r="AX25" s="744"/>
      <c r="AY25" s="744"/>
      <c r="AZ25" s="744"/>
      <c r="BA25" s="744"/>
      <c r="BB25" s="744"/>
      <c r="BC25" s="744"/>
      <c r="BD25" s="744"/>
      <c r="BE25" s="744"/>
      <c r="BF25" s="739"/>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8"/>
      <c r="CD25" s="689" t="s">
        <v>296</v>
      </c>
      <c r="CE25" s="686"/>
      <c r="CF25" s="686"/>
      <c r="CG25" s="686"/>
      <c r="CH25" s="686"/>
      <c r="CI25" s="686"/>
      <c r="CJ25" s="686"/>
      <c r="CK25" s="686"/>
      <c r="CL25" s="686"/>
      <c r="CM25" s="686"/>
      <c r="CN25" s="686"/>
      <c r="CO25" s="686"/>
      <c r="CP25" s="686"/>
      <c r="CQ25" s="687"/>
      <c r="CR25" s="642">
        <v>2287152</v>
      </c>
      <c r="CS25" s="661"/>
      <c r="CT25" s="661"/>
      <c r="CU25" s="661"/>
      <c r="CV25" s="661"/>
      <c r="CW25" s="661"/>
      <c r="CX25" s="661"/>
      <c r="CY25" s="662"/>
      <c r="CZ25" s="645">
        <v>13.8</v>
      </c>
      <c r="DA25" s="663"/>
      <c r="DB25" s="663"/>
      <c r="DC25" s="664"/>
      <c r="DD25" s="648">
        <v>2183133</v>
      </c>
      <c r="DE25" s="661"/>
      <c r="DF25" s="661"/>
      <c r="DG25" s="661"/>
      <c r="DH25" s="661"/>
      <c r="DI25" s="661"/>
      <c r="DJ25" s="661"/>
      <c r="DK25" s="662"/>
      <c r="DL25" s="648">
        <v>2053295</v>
      </c>
      <c r="DM25" s="661"/>
      <c r="DN25" s="661"/>
      <c r="DO25" s="661"/>
      <c r="DP25" s="661"/>
      <c r="DQ25" s="661"/>
      <c r="DR25" s="661"/>
      <c r="DS25" s="661"/>
      <c r="DT25" s="661"/>
      <c r="DU25" s="661"/>
      <c r="DV25" s="662"/>
      <c r="DW25" s="645">
        <v>26.2</v>
      </c>
      <c r="DX25" s="663"/>
      <c r="DY25" s="663"/>
      <c r="DZ25" s="663"/>
      <c r="EA25" s="663"/>
      <c r="EB25" s="663"/>
      <c r="EC25" s="681"/>
    </row>
    <row r="26" spans="2:133" ht="11.25" customHeight="1" x14ac:dyDescent="0.15">
      <c r="B26" s="639" t="s">
        <v>297</v>
      </c>
      <c r="C26" s="640"/>
      <c r="D26" s="640"/>
      <c r="E26" s="640"/>
      <c r="F26" s="640"/>
      <c r="G26" s="640"/>
      <c r="H26" s="640"/>
      <c r="I26" s="640"/>
      <c r="J26" s="640"/>
      <c r="K26" s="640"/>
      <c r="L26" s="640"/>
      <c r="M26" s="640"/>
      <c r="N26" s="640"/>
      <c r="O26" s="640"/>
      <c r="P26" s="640"/>
      <c r="Q26" s="641"/>
      <c r="R26" s="642">
        <v>8413366</v>
      </c>
      <c r="S26" s="643"/>
      <c r="T26" s="643"/>
      <c r="U26" s="643"/>
      <c r="V26" s="643"/>
      <c r="W26" s="643"/>
      <c r="X26" s="643"/>
      <c r="Y26" s="644"/>
      <c r="Z26" s="675">
        <v>48.5</v>
      </c>
      <c r="AA26" s="675"/>
      <c r="AB26" s="675"/>
      <c r="AC26" s="675"/>
      <c r="AD26" s="676">
        <v>7416370</v>
      </c>
      <c r="AE26" s="676"/>
      <c r="AF26" s="676"/>
      <c r="AG26" s="676"/>
      <c r="AH26" s="676"/>
      <c r="AI26" s="676"/>
      <c r="AJ26" s="676"/>
      <c r="AK26" s="676"/>
      <c r="AL26" s="645">
        <v>99.6</v>
      </c>
      <c r="AM26" s="646"/>
      <c r="AN26" s="646"/>
      <c r="AO26" s="677"/>
      <c r="AP26" s="737" t="s">
        <v>298</v>
      </c>
      <c r="AQ26" s="738"/>
      <c r="AR26" s="738"/>
      <c r="AS26" s="738"/>
      <c r="AT26" s="738"/>
      <c r="AU26" s="738"/>
      <c r="AV26" s="738"/>
      <c r="AW26" s="738"/>
      <c r="AX26" s="738"/>
      <c r="AY26" s="738"/>
      <c r="AZ26" s="738"/>
      <c r="BA26" s="738"/>
      <c r="BB26" s="738"/>
      <c r="BC26" s="738"/>
      <c r="BD26" s="738"/>
      <c r="BE26" s="738"/>
      <c r="BF26" s="739"/>
      <c r="BG26" s="642" t="s">
        <v>138</v>
      </c>
      <c r="BH26" s="643"/>
      <c r="BI26" s="643"/>
      <c r="BJ26" s="643"/>
      <c r="BK26" s="643"/>
      <c r="BL26" s="643"/>
      <c r="BM26" s="643"/>
      <c r="BN26" s="644"/>
      <c r="BO26" s="675" t="s">
        <v>129</v>
      </c>
      <c r="BP26" s="675"/>
      <c r="BQ26" s="675"/>
      <c r="BR26" s="675"/>
      <c r="BS26" s="648" t="s">
        <v>129</v>
      </c>
      <c r="BT26" s="643"/>
      <c r="BU26" s="643"/>
      <c r="BV26" s="643"/>
      <c r="BW26" s="643"/>
      <c r="BX26" s="643"/>
      <c r="BY26" s="643"/>
      <c r="BZ26" s="643"/>
      <c r="CA26" s="643"/>
      <c r="CB26" s="688"/>
      <c r="CD26" s="689" t="s">
        <v>299</v>
      </c>
      <c r="CE26" s="686"/>
      <c r="CF26" s="686"/>
      <c r="CG26" s="686"/>
      <c r="CH26" s="686"/>
      <c r="CI26" s="686"/>
      <c r="CJ26" s="686"/>
      <c r="CK26" s="686"/>
      <c r="CL26" s="686"/>
      <c r="CM26" s="686"/>
      <c r="CN26" s="686"/>
      <c r="CO26" s="686"/>
      <c r="CP26" s="686"/>
      <c r="CQ26" s="687"/>
      <c r="CR26" s="642">
        <v>1401729</v>
      </c>
      <c r="CS26" s="643"/>
      <c r="CT26" s="643"/>
      <c r="CU26" s="643"/>
      <c r="CV26" s="643"/>
      <c r="CW26" s="643"/>
      <c r="CX26" s="643"/>
      <c r="CY26" s="644"/>
      <c r="CZ26" s="645">
        <v>8.5</v>
      </c>
      <c r="DA26" s="663"/>
      <c r="DB26" s="663"/>
      <c r="DC26" s="664"/>
      <c r="DD26" s="648">
        <v>1363924</v>
      </c>
      <c r="DE26" s="643"/>
      <c r="DF26" s="643"/>
      <c r="DG26" s="643"/>
      <c r="DH26" s="643"/>
      <c r="DI26" s="643"/>
      <c r="DJ26" s="643"/>
      <c r="DK26" s="644"/>
      <c r="DL26" s="648" t="s">
        <v>129</v>
      </c>
      <c r="DM26" s="643"/>
      <c r="DN26" s="643"/>
      <c r="DO26" s="643"/>
      <c r="DP26" s="643"/>
      <c r="DQ26" s="643"/>
      <c r="DR26" s="643"/>
      <c r="DS26" s="643"/>
      <c r="DT26" s="643"/>
      <c r="DU26" s="643"/>
      <c r="DV26" s="644"/>
      <c r="DW26" s="645" t="s">
        <v>138</v>
      </c>
      <c r="DX26" s="663"/>
      <c r="DY26" s="663"/>
      <c r="DZ26" s="663"/>
      <c r="EA26" s="663"/>
      <c r="EB26" s="663"/>
      <c r="EC26" s="681"/>
    </row>
    <row r="27" spans="2:133" ht="11.25" customHeight="1" x14ac:dyDescent="0.15">
      <c r="B27" s="639" t="s">
        <v>300</v>
      </c>
      <c r="C27" s="640"/>
      <c r="D27" s="640"/>
      <c r="E27" s="640"/>
      <c r="F27" s="640"/>
      <c r="G27" s="640"/>
      <c r="H27" s="640"/>
      <c r="I27" s="640"/>
      <c r="J27" s="640"/>
      <c r="K27" s="640"/>
      <c r="L27" s="640"/>
      <c r="M27" s="640"/>
      <c r="N27" s="640"/>
      <c r="O27" s="640"/>
      <c r="P27" s="640"/>
      <c r="Q27" s="641"/>
      <c r="R27" s="642">
        <v>3146</v>
      </c>
      <c r="S27" s="643"/>
      <c r="T27" s="643"/>
      <c r="U27" s="643"/>
      <c r="V27" s="643"/>
      <c r="W27" s="643"/>
      <c r="X27" s="643"/>
      <c r="Y27" s="644"/>
      <c r="Z27" s="675">
        <v>0</v>
      </c>
      <c r="AA27" s="675"/>
      <c r="AB27" s="675"/>
      <c r="AC27" s="675"/>
      <c r="AD27" s="676">
        <v>3146</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3838951</v>
      </c>
      <c r="BH27" s="643"/>
      <c r="BI27" s="643"/>
      <c r="BJ27" s="643"/>
      <c r="BK27" s="643"/>
      <c r="BL27" s="643"/>
      <c r="BM27" s="643"/>
      <c r="BN27" s="644"/>
      <c r="BO27" s="675">
        <v>100</v>
      </c>
      <c r="BP27" s="675"/>
      <c r="BQ27" s="675"/>
      <c r="BR27" s="675"/>
      <c r="BS27" s="648" t="s">
        <v>245</v>
      </c>
      <c r="BT27" s="643"/>
      <c r="BU27" s="643"/>
      <c r="BV27" s="643"/>
      <c r="BW27" s="643"/>
      <c r="BX27" s="643"/>
      <c r="BY27" s="643"/>
      <c r="BZ27" s="643"/>
      <c r="CA27" s="643"/>
      <c r="CB27" s="688"/>
      <c r="CD27" s="689" t="s">
        <v>302</v>
      </c>
      <c r="CE27" s="686"/>
      <c r="CF27" s="686"/>
      <c r="CG27" s="686"/>
      <c r="CH27" s="686"/>
      <c r="CI27" s="686"/>
      <c r="CJ27" s="686"/>
      <c r="CK27" s="686"/>
      <c r="CL27" s="686"/>
      <c r="CM27" s="686"/>
      <c r="CN27" s="686"/>
      <c r="CO27" s="686"/>
      <c r="CP27" s="686"/>
      <c r="CQ27" s="687"/>
      <c r="CR27" s="642">
        <v>2273095</v>
      </c>
      <c r="CS27" s="661"/>
      <c r="CT27" s="661"/>
      <c r="CU27" s="661"/>
      <c r="CV27" s="661"/>
      <c r="CW27" s="661"/>
      <c r="CX27" s="661"/>
      <c r="CY27" s="662"/>
      <c r="CZ27" s="645">
        <v>13.7</v>
      </c>
      <c r="DA27" s="663"/>
      <c r="DB27" s="663"/>
      <c r="DC27" s="664"/>
      <c r="DD27" s="648">
        <v>597651</v>
      </c>
      <c r="DE27" s="661"/>
      <c r="DF27" s="661"/>
      <c r="DG27" s="661"/>
      <c r="DH27" s="661"/>
      <c r="DI27" s="661"/>
      <c r="DJ27" s="661"/>
      <c r="DK27" s="662"/>
      <c r="DL27" s="648">
        <v>594013</v>
      </c>
      <c r="DM27" s="661"/>
      <c r="DN27" s="661"/>
      <c r="DO27" s="661"/>
      <c r="DP27" s="661"/>
      <c r="DQ27" s="661"/>
      <c r="DR27" s="661"/>
      <c r="DS27" s="661"/>
      <c r="DT27" s="661"/>
      <c r="DU27" s="661"/>
      <c r="DV27" s="662"/>
      <c r="DW27" s="645">
        <v>7.6</v>
      </c>
      <c r="DX27" s="663"/>
      <c r="DY27" s="663"/>
      <c r="DZ27" s="663"/>
      <c r="EA27" s="663"/>
      <c r="EB27" s="663"/>
      <c r="EC27" s="681"/>
    </row>
    <row r="28" spans="2:133" ht="11.25" customHeight="1" x14ac:dyDescent="0.15">
      <c r="B28" s="639" t="s">
        <v>303</v>
      </c>
      <c r="C28" s="640"/>
      <c r="D28" s="640"/>
      <c r="E28" s="640"/>
      <c r="F28" s="640"/>
      <c r="G28" s="640"/>
      <c r="H28" s="640"/>
      <c r="I28" s="640"/>
      <c r="J28" s="640"/>
      <c r="K28" s="640"/>
      <c r="L28" s="640"/>
      <c r="M28" s="640"/>
      <c r="N28" s="640"/>
      <c r="O28" s="640"/>
      <c r="P28" s="640"/>
      <c r="Q28" s="641"/>
      <c r="R28" s="642">
        <v>61019</v>
      </c>
      <c r="S28" s="643"/>
      <c r="T28" s="643"/>
      <c r="U28" s="643"/>
      <c r="V28" s="643"/>
      <c r="W28" s="643"/>
      <c r="X28" s="643"/>
      <c r="Y28" s="644"/>
      <c r="Z28" s="675">
        <v>0.4</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304</v>
      </c>
      <c r="CE28" s="686"/>
      <c r="CF28" s="686"/>
      <c r="CG28" s="686"/>
      <c r="CH28" s="686"/>
      <c r="CI28" s="686"/>
      <c r="CJ28" s="686"/>
      <c r="CK28" s="686"/>
      <c r="CL28" s="686"/>
      <c r="CM28" s="686"/>
      <c r="CN28" s="686"/>
      <c r="CO28" s="686"/>
      <c r="CP28" s="686"/>
      <c r="CQ28" s="687"/>
      <c r="CR28" s="642">
        <v>868440</v>
      </c>
      <c r="CS28" s="643"/>
      <c r="CT28" s="643"/>
      <c r="CU28" s="643"/>
      <c r="CV28" s="643"/>
      <c r="CW28" s="643"/>
      <c r="CX28" s="643"/>
      <c r="CY28" s="644"/>
      <c r="CZ28" s="645">
        <v>5.2</v>
      </c>
      <c r="DA28" s="663"/>
      <c r="DB28" s="663"/>
      <c r="DC28" s="664"/>
      <c r="DD28" s="648">
        <v>856501</v>
      </c>
      <c r="DE28" s="643"/>
      <c r="DF28" s="643"/>
      <c r="DG28" s="643"/>
      <c r="DH28" s="643"/>
      <c r="DI28" s="643"/>
      <c r="DJ28" s="643"/>
      <c r="DK28" s="644"/>
      <c r="DL28" s="648">
        <v>856501</v>
      </c>
      <c r="DM28" s="643"/>
      <c r="DN28" s="643"/>
      <c r="DO28" s="643"/>
      <c r="DP28" s="643"/>
      <c r="DQ28" s="643"/>
      <c r="DR28" s="643"/>
      <c r="DS28" s="643"/>
      <c r="DT28" s="643"/>
      <c r="DU28" s="643"/>
      <c r="DV28" s="644"/>
      <c r="DW28" s="645">
        <v>10.9</v>
      </c>
      <c r="DX28" s="663"/>
      <c r="DY28" s="663"/>
      <c r="DZ28" s="663"/>
      <c r="EA28" s="663"/>
      <c r="EB28" s="663"/>
      <c r="EC28" s="681"/>
    </row>
    <row r="29" spans="2:133" ht="11.25" customHeight="1" x14ac:dyDescent="0.15">
      <c r="B29" s="639" t="s">
        <v>305</v>
      </c>
      <c r="C29" s="640"/>
      <c r="D29" s="640"/>
      <c r="E29" s="640"/>
      <c r="F29" s="640"/>
      <c r="G29" s="640"/>
      <c r="H29" s="640"/>
      <c r="I29" s="640"/>
      <c r="J29" s="640"/>
      <c r="K29" s="640"/>
      <c r="L29" s="640"/>
      <c r="M29" s="640"/>
      <c r="N29" s="640"/>
      <c r="O29" s="640"/>
      <c r="P29" s="640"/>
      <c r="Q29" s="641"/>
      <c r="R29" s="642">
        <v>103371</v>
      </c>
      <c r="S29" s="643"/>
      <c r="T29" s="643"/>
      <c r="U29" s="643"/>
      <c r="V29" s="643"/>
      <c r="W29" s="643"/>
      <c r="X29" s="643"/>
      <c r="Y29" s="644"/>
      <c r="Z29" s="675">
        <v>0.6</v>
      </c>
      <c r="AA29" s="675"/>
      <c r="AB29" s="675"/>
      <c r="AC29" s="675"/>
      <c r="AD29" s="676">
        <v>24300</v>
      </c>
      <c r="AE29" s="676"/>
      <c r="AF29" s="676"/>
      <c r="AG29" s="676"/>
      <c r="AH29" s="676"/>
      <c r="AI29" s="676"/>
      <c r="AJ29" s="676"/>
      <c r="AK29" s="676"/>
      <c r="AL29" s="645">
        <v>0.3</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306</v>
      </c>
      <c r="CE29" s="732"/>
      <c r="CF29" s="689" t="s">
        <v>307</v>
      </c>
      <c r="CG29" s="686"/>
      <c r="CH29" s="686"/>
      <c r="CI29" s="686"/>
      <c r="CJ29" s="686"/>
      <c r="CK29" s="686"/>
      <c r="CL29" s="686"/>
      <c r="CM29" s="686"/>
      <c r="CN29" s="686"/>
      <c r="CO29" s="686"/>
      <c r="CP29" s="686"/>
      <c r="CQ29" s="687"/>
      <c r="CR29" s="642">
        <v>868440</v>
      </c>
      <c r="CS29" s="661"/>
      <c r="CT29" s="661"/>
      <c r="CU29" s="661"/>
      <c r="CV29" s="661"/>
      <c r="CW29" s="661"/>
      <c r="CX29" s="661"/>
      <c r="CY29" s="662"/>
      <c r="CZ29" s="645">
        <v>5.2</v>
      </c>
      <c r="DA29" s="663"/>
      <c r="DB29" s="663"/>
      <c r="DC29" s="664"/>
      <c r="DD29" s="648">
        <v>856501</v>
      </c>
      <c r="DE29" s="661"/>
      <c r="DF29" s="661"/>
      <c r="DG29" s="661"/>
      <c r="DH29" s="661"/>
      <c r="DI29" s="661"/>
      <c r="DJ29" s="661"/>
      <c r="DK29" s="662"/>
      <c r="DL29" s="648">
        <v>856501</v>
      </c>
      <c r="DM29" s="661"/>
      <c r="DN29" s="661"/>
      <c r="DO29" s="661"/>
      <c r="DP29" s="661"/>
      <c r="DQ29" s="661"/>
      <c r="DR29" s="661"/>
      <c r="DS29" s="661"/>
      <c r="DT29" s="661"/>
      <c r="DU29" s="661"/>
      <c r="DV29" s="662"/>
      <c r="DW29" s="645">
        <v>10.9</v>
      </c>
      <c r="DX29" s="663"/>
      <c r="DY29" s="663"/>
      <c r="DZ29" s="663"/>
      <c r="EA29" s="663"/>
      <c r="EB29" s="663"/>
      <c r="EC29" s="681"/>
    </row>
    <row r="30" spans="2:133" ht="11.25" customHeight="1" x14ac:dyDescent="0.15">
      <c r="B30" s="639" t="s">
        <v>308</v>
      </c>
      <c r="C30" s="640"/>
      <c r="D30" s="640"/>
      <c r="E30" s="640"/>
      <c r="F30" s="640"/>
      <c r="G30" s="640"/>
      <c r="H30" s="640"/>
      <c r="I30" s="640"/>
      <c r="J30" s="640"/>
      <c r="K30" s="640"/>
      <c r="L30" s="640"/>
      <c r="M30" s="640"/>
      <c r="N30" s="640"/>
      <c r="O30" s="640"/>
      <c r="P30" s="640"/>
      <c r="Q30" s="641"/>
      <c r="R30" s="642">
        <v>48372</v>
      </c>
      <c r="S30" s="643"/>
      <c r="T30" s="643"/>
      <c r="U30" s="643"/>
      <c r="V30" s="643"/>
      <c r="W30" s="643"/>
      <c r="X30" s="643"/>
      <c r="Y30" s="644"/>
      <c r="Z30" s="675">
        <v>0.3</v>
      </c>
      <c r="AA30" s="675"/>
      <c r="AB30" s="675"/>
      <c r="AC30" s="675"/>
      <c r="AD30" s="676" t="s">
        <v>129</v>
      </c>
      <c r="AE30" s="676"/>
      <c r="AF30" s="676"/>
      <c r="AG30" s="676"/>
      <c r="AH30" s="676"/>
      <c r="AI30" s="676"/>
      <c r="AJ30" s="676"/>
      <c r="AK30" s="676"/>
      <c r="AL30" s="645" t="s">
        <v>245</v>
      </c>
      <c r="AM30" s="646"/>
      <c r="AN30" s="646"/>
      <c r="AO30" s="677"/>
      <c r="AP30" s="703" t="s">
        <v>223</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3"/>
      <c r="CE30" s="734"/>
      <c r="CF30" s="689" t="s">
        <v>311</v>
      </c>
      <c r="CG30" s="686"/>
      <c r="CH30" s="686"/>
      <c r="CI30" s="686"/>
      <c r="CJ30" s="686"/>
      <c r="CK30" s="686"/>
      <c r="CL30" s="686"/>
      <c r="CM30" s="686"/>
      <c r="CN30" s="686"/>
      <c r="CO30" s="686"/>
      <c r="CP30" s="686"/>
      <c r="CQ30" s="687"/>
      <c r="CR30" s="642">
        <v>815056</v>
      </c>
      <c r="CS30" s="643"/>
      <c r="CT30" s="643"/>
      <c r="CU30" s="643"/>
      <c r="CV30" s="643"/>
      <c r="CW30" s="643"/>
      <c r="CX30" s="643"/>
      <c r="CY30" s="644"/>
      <c r="CZ30" s="645">
        <v>4.9000000000000004</v>
      </c>
      <c r="DA30" s="663"/>
      <c r="DB30" s="663"/>
      <c r="DC30" s="664"/>
      <c r="DD30" s="648">
        <v>803787</v>
      </c>
      <c r="DE30" s="643"/>
      <c r="DF30" s="643"/>
      <c r="DG30" s="643"/>
      <c r="DH30" s="643"/>
      <c r="DI30" s="643"/>
      <c r="DJ30" s="643"/>
      <c r="DK30" s="644"/>
      <c r="DL30" s="648">
        <v>803787</v>
      </c>
      <c r="DM30" s="643"/>
      <c r="DN30" s="643"/>
      <c r="DO30" s="643"/>
      <c r="DP30" s="643"/>
      <c r="DQ30" s="643"/>
      <c r="DR30" s="643"/>
      <c r="DS30" s="643"/>
      <c r="DT30" s="643"/>
      <c r="DU30" s="643"/>
      <c r="DV30" s="644"/>
      <c r="DW30" s="645">
        <v>10.3</v>
      </c>
      <c r="DX30" s="663"/>
      <c r="DY30" s="663"/>
      <c r="DZ30" s="663"/>
      <c r="EA30" s="663"/>
      <c r="EB30" s="663"/>
      <c r="EC30" s="681"/>
    </row>
    <row r="31" spans="2:133" ht="11.25" customHeight="1" x14ac:dyDescent="0.15">
      <c r="B31" s="639" t="s">
        <v>312</v>
      </c>
      <c r="C31" s="640"/>
      <c r="D31" s="640"/>
      <c r="E31" s="640"/>
      <c r="F31" s="640"/>
      <c r="G31" s="640"/>
      <c r="H31" s="640"/>
      <c r="I31" s="640"/>
      <c r="J31" s="640"/>
      <c r="K31" s="640"/>
      <c r="L31" s="640"/>
      <c r="M31" s="640"/>
      <c r="N31" s="640"/>
      <c r="O31" s="640"/>
      <c r="P31" s="640"/>
      <c r="Q31" s="641"/>
      <c r="R31" s="642">
        <v>5509057</v>
      </c>
      <c r="S31" s="643"/>
      <c r="T31" s="643"/>
      <c r="U31" s="643"/>
      <c r="V31" s="643"/>
      <c r="W31" s="643"/>
      <c r="X31" s="643"/>
      <c r="Y31" s="644"/>
      <c r="Z31" s="675">
        <v>31.7</v>
      </c>
      <c r="AA31" s="675"/>
      <c r="AB31" s="675"/>
      <c r="AC31" s="675"/>
      <c r="AD31" s="676" t="s">
        <v>138</v>
      </c>
      <c r="AE31" s="676"/>
      <c r="AF31" s="676"/>
      <c r="AG31" s="676"/>
      <c r="AH31" s="676"/>
      <c r="AI31" s="676"/>
      <c r="AJ31" s="676"/>
      <c r="AK31" s="676"/>
      <c r="AL31" s="645" t="s">
        <v>129</v>
      </c>
      <c r="AM31" s="646"/>
      <c r="AN31" s="646"/>
      <c r="AO31" s="677"/>
      <c r="AP31" s="716" t="s">
        <v>313</v>
      </c>
      <c r="AQ31" s="717"/>
      <c r="AR31" s="717"/>
      <c r="AS31" s="717"/>
      <c r="AT31" s="722" t="s">
        <v>314</v>
      </c>
      <c r="AU31" s="231"/>
      <c r="AV31" s="231"/>
      <c r="AW31" s="231"/>
      <c r="AX31" s="708" t="s">
        <v>186</v>
      </c>
      <c r="AY31" s="709"/>
      <c r="AZ31" s="709"/>
      <c r="BA31" s="709"/>
      <c r="BB31" s="709"/>
      <c r="BC31" s="709"/>
      <c r="BD31" s="709"/>
      <c r="BE31" s="709"/>
      <c r="BF31" s="710"/>
      <c r="BG31" s="711">
        <v>98.9</v>
      </c>
      <c r="BH31" s="712"/>
      <c r="BI31" s="712"/>
      <c r="BJ31" s="712"/>
      <c r="BK31" s="712"/>
      <c r="BL31" s="712"/>
      <c r="BM31" s="713">
        <v>96.6</v>
      </c>
      <c r="BN31" s="712"/>
      <c r="BO31" s="712"/>
      <c r="BP31" s="712"/>
      <c r="BQ31" s="714"/>
      <c r="BR31" s="711">
        <v>98.8</v>
      </c>
      <c r="BS31" s="712"/>
      <c r="BT31" s="712"/>
      <c r="BU31" s="712"/>
      <c r="BV31" s="712"/>
      <c r="BW31" s="712"/>
      <c r="BX31" s="713">
        <v>96.6</v>
      </c>
      <c r="BY31" s="712"/>
      <c r="BZ31" s="712"/>
      <c r="CA31" s="712"/>
      <c r="CB31" s="714"/>
      <c r="CD31" s="733"/>
      <c r="CE31" s="734"/>
      <c r="CF31" s="689" t="s">
        <v>315</v>
      </c>
      <c r="CG31" s="686"/>
      <c r="CH31" s="686"/>
      <c r="CI31" s="686"/>
      <c r="CJ31" s="686"/>
      <c r="CK31" s="686"/>
      <c r="CL31" s="686"/>
      <c r="CM31" s="686"/>
      <c r="CN31" s="686"/>
      <c r="CO31" s="686"/>
      <c r="CP31" s="686"/>
      <c r="CQ31" s="687"/>
      <c r="CR31" s="642">
        <v>53384</v>
      </c>
      <c r="CS31" s="661"/>
      <c r="CT31" s="661"/>
      <c r="CU31" s="661"/>
      <c r="CV31" s="661"/>
      <c r="CW31" s="661"/>
      <c r="CX31" s="661"/>
      <c r="CY31" s="662"/>
      <c r="CZ31" s="645">
        <v>0.3</v>
      </c>
      <c r="DA31" s="663"/>
      <c r="DB31" s="663"/>
      <c r="DC31" s="664"/>
      <c r="DD31" s="648">
        <v>52714</v>
      </c>
      <c r="DE31" s="661"/>
      <c r="DF31" s="661"/>
      <c r="DG31" s="661"/>
      <c r="DH31" s="661"/>
      <c r="DI31" s="661"/>
      <c r="DJ31" s="661"/>
      <c r="DK31" s="662"/>
      <c r="DL31" s="648">
        <v>52714</v>
      </c>
      <c r="DM31" s="661"/>
      <c r="DN31" s="661"/>
      <c r="DO31" s="661"/>
      <c r="DP31" s="661"/>
      <c r="DQ31" s="661"/>
      <c r="DR31" s="661"/>
      <c r="DS31" s="661"/>
      <c r="DT31" s="661"/>
      <c r="DU31" s="661"/>
      <c r="DV31" s="662"/>
      <c r="DW31" s="645">
        <v>0.7</v>
      </c>
      <c r="DX31" s="663"/>
      <c r="DY31" s="663"/>
      <c r="DZ31" s="663"/>
      <c r="EA31" s="663"/>
      <c r="EB31" s="663"/>
      <c r="EC31" s="681"/>
    </row>
    <row r="32" spans="2:133" ht="11.25" customHeight="1" x14ac:dyDescent="0.15">
      <c r="B32" s="725" t="s">
        <v>316</v>
      </c>
      <c r="C32" s="726"/>
      <c r="D32" s="726"/>
      <c r="E32" s="726"/>
      <c r="F32" s="726"/>
      <c r="G32" s="726"/>
      <c r="H32" s="726"/>
      <c r="I32" s="726"/>
      <c r="J32" s="726"/>
      <c r="K32" s="726"/>
      <c r="L32" s="726"/>
      <c r="M32" s="726"/>
      <c r="N32" s="726"/>
      <c r="O32" s="726"/>
      <c r="P32" s="726"/>
      <c r="Q32" s="727"/>
      <c r="R32" s="642">
        <v>685</v>
      </c>
      <c r="S32" s="643"/>
      <c r="T32" s="643"/>
      <c r="U32" s="643"/>
      <c r="V32" s="643"/>
      <c r="W32" s="643"/>
      <c r="X32" s="643"/>
      <c r="Y32" s="644"/>
      <c r="Z32" s="675">
        <v>0</v>
      </c>
      <c r="AA32" s="675"/>
      <c r="AB32" s="675"/>
      <c r="AC32" s="675"/>
      <c r="AD32" s="676">
        <v>685</v>
      </c>
      <c r="AE32" s="676"/>
      <c r="AF32" s="676"/>
      <c r="AG32" s="676"/>
      <c r="AH32" s="676"/>
      <c r="AI32" s="676"/>
      <c r="AJ32" s="676"/>
      <c r="AK32" s="676"/>
      <c r="AL32" s="645">
        <v>0</v>
      </c>
      <c r="AM32" s="646"/>
      <c r="AN32" s="646"/>
      <c r="AO32" s="677"/>
      <c r="AP32" s="718"/>
      <c r="AQ32" s="719"/>
      <c r="AR32" s="719"/>
      <c r="AS32" s="719"/>
      <c r="AT32" s="723"/>
      <c r="AU32" s="230" t="s">
        <v>317</v>
      </c>
      <c r="AV32" s="230"/>
      <c r="AW32" s="230"/>
      <c r="AX32" s="639" t="s">
        <v>318</v>
      </c>
      <c r="AY32" s="640"/>
      <c r="AZ32" s="640"/>
      <c r="BA32" s="640"/>
      <c r="BB32" s="640"/>
      <c r="BC32" s="640"/>
      <c r="BD32" s="640"/>
      <c r="BE32" s="640"/>
      <c r="BF32" s="641"/>
      <c r="BG32" s="715">
        <v>98.7</v>
      </c>
      <c r="BH32" s="661"/>
      <c r="BI32" s="661"/>
      <c r="BJ32" s="661"/>
      <c r="BK32" s="661"/>
      <c r="BL32" s="661"/>
      <c r="BM32" s="646">
        <v>96.8</v>
      </c>
      <c r="BN32" s="707"/>
      <c r="BO32" s="707"/>
      <c r="BP32" s="707"/>
      <c r="BQ32" s="685"/>
      <c r="BR32" s="715">
        <v>98.8</v>
      </c>
      <c r="BS32" s="661"/>
      <c r="BT32" s="661"/>
      <c r="BU32" s="661"/>
      <c r="BV32" s="661"/>
      <c r="BW32" s="661"/>
      <c r="BX32" s="646">
        <v>97.1</v>
      </c>
      <c r="BY32" s="707"/>
      <c r="BZ32" s="707"/>
      <c r="CA32" s="707"/>
      <c r="CB32" s="685"/>
      <c r="CD32" s="735"/>
      <c r="CE32" s="736"/>
      <c r="CF32" s="689" t="s">
        <v>319</v>
      </c>
      <c r="CG32" s="686"/>
      <c r="CH32" s="686"/>
      <c r="CI32" s="686"/>
      <c r="CJ32" s="686"/>
      <c r="CK32" s="686"/>
      <c r="CL32" s="686"/>
      <c r="CM32" s="686"/>
      <c r="CN32" s="686"/>
      <c r="CO32" s="686"/>
      <c r="CP32" s="686"/>
      <c r="CQ32" s="687"/>
      <c r="CR32" s="642" t="s">
        <v>129</v>
      </c>
      <c r="CS32" s="643"/>
      <c r="CT32" s="643"/>
      <c r="CU32" s="643"/>
      <c r="CV32" s="643"/>
      <c r="CW32" s="643"/>
      <c r="CX32" s="643"/>
      <c r="CY32" s="644"/>
      <c r="CZ32" s="645" t="s">
        <v>255</v>
      </c>
      <c r="DA32" s="663"/>
      <c r="DB32" s="663"/>
      <c r="DC32" s="664"/>
      <c r="DD32" s="648" t="s">
        <v>129</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1"/>
    </row>
    <row r="33" spans="2:133" ht="11.25" customHeight="1" x14ac:dyDescent="0.15">
      <c r="B33" s="639" t="s">
        <v>320</v>
      </c>
      <c r="C33" s="640"/>
      <c r="D33" s="640"/>
      <c r="E33" s="640"/>
      <c r="F33" s="640"/>
      <c r="G33" s="640"/>
      <c r="H33" s="640"/>
      <c r="I33" s="640"/>
      <c r="J33" s="640"/>
      <c r="K33" s="640"/>
      <c r="L33" s="640"/>
      <c r="M33" s="640"/>
      <c r="N33" s="640"/>
      <c r="O33" s="640"/>
      <c r="P33" s="640"/>
      <c r="Q33" s="641"/>
      <c r="R33" s="642">
        <v>1071787</v>
      </c>
      <c r="S33" s="643"/>
      <c r="T33" s="643"/>
      <c r="U33" s="643"/>
      <c r="V33" s="643"/>
      <c r="W33" s="643"/>
      <c r="X33" s="643"/>
      <c r="Y33" s="644"/>
      <c r="Z33" s="675">
        <v>6.2</v>
      </c>
      <c r="AA33" s="675"/>
      <c r="AB33" s="675"/>
      <c r="AC33" s="675"/>
      <c r="AD33" s="676" t="s">
        <v>129</v>
      </c>
      <c r="AE33" s="676"/>
      <c r="AF33" s="676"/>
      <c r="AG33" s="676"/>
      <c r="AH33" s="676"/>
      <c r="AI33" s="676"/>
      <c r="AJ33" s="676"/>
      <c r="AK33" s="676"/>
      <c r="AL33" s="645" t="s">
        <v>245</v>
      </c>
      <c r="AM33" s="646"/>
      <c r="AN33" s="646"/>
      <c r="AO33" s="677"/>
      <c r="AP33" s="720"/>
      <c r="AQ33" s="721"/>
      <c r="AR33" s="721"/>
      <c r="AS33" s="721"/>
      <c r="AT33" s="724"/>
      <c r="AU33" s="232"/>
      <c r="AV33" s="232"/>
      <c r="AW33" s="232"/>
      <c r="AX33" s="623" t="s">
        <v>321</v>
      </c>
      <c r="AY33" s="624"/>
      <c r="AZ33" s="624"/>
      <c r="BA33" s="624"/>
      <c r="BB33" s="624"/>
      <c r="BC33" s="624"/>
      <c r="BD33" s="624"/>
      <c r="BE33" s="624"/>
      <c r="BF33" s="625"/>
      <c r="BG33" s="706">
        <v>98.9</v>
      </c>
      <c r="BH33" s="627"/>
      <c r="BI33" s="627"/>
      <c r="BJ33" s="627"/>
      <c r="BK33" s="627"/>
      <c r="BL33" s="627"/>
      <c r="BM33" s="669">
        <v>96.1</v>
      </c>
      <c r="BN33" s="627"/>
      <c r="BO33" s="627"/>
      <c r="BP33" s="627"/>
      <c r="BQ33" s="671"/>
      <c r="BR33" s="706">
        <v>98.7</v>
      </c>
      <c r="BS33" s="627"/>
      <c r="BT33" s="627"/>
      <c r="BU33" s="627"/>
      <c r="BV33" s="627"/>
      <c r="BW33" s="627"/>
      <c r="BX33" s="669">
        <v>95.9</v>
      </c>
      <c r="BY33" s="627"/>
      <c r="BZ33" s="627"/>
      <c r="CA33" s="627"/>
      <c r="CB33" s="671"/>
      <c r="CD33" s="689" t="s">
        <v>322</v>
      </c>
      <c r="CE33" s="686"/>
      <c r="CF33" s="686"/>
      <c r="CG33" s="686"/>
      <c r="CH33" s="686"/>
      <c r="CI33" s="686"/>
      <c r="CJ33" s="686"/>
      <c r="CK33" s="686"/>
      <c r="CL33" s="686"/>
      <c r="CM33" s="686"/>
      <c r="CN33" s="686"/>
      <c r="CO33" s="686"/>
      <c r="CP33" s="686"/>
      <c r="CQ33" s="687"/>
      <c r="CR33" s="642">
        <v>9466617</v>
      </c>
      <c r="CS33" s="661"/>
      <c r="CT33" s="661"/>
      <c r="CU33" s="661"/>
      <c r="CV33" s="661"/>
      <c r="CW33" s="661"/>
      <c r="CX33" s="661"/>
      <c r="CY33" s="662"/>
      <c r="CZ33" s="645">
        <v>57.2</v>
      </c>
      <c r="DA33" s="663"/>
      <c r="DB33" s="663"/>
      <c r="DC33" s="664"/>
      <c r="DD33" s="648">
        <v>4997466</v>
      </c>
      <c r="DE33" s="661"/>
      <c r="DF33" s="661"/>
      <c r="DG33" s="661"/>
      <c r="DH33" s="661"/>
      <c r="DI33" s="661"/>
      <c r="DJ33" s="661"/>
      <c r="DK33" s="662"/>
      <c r="DL33" s="648">
        <v>3023303</v>
      </c>
      <c r="DM33" s="661"/>
      <c r="DN33" s="661"/>
      <c r="DO33" s="661"/>
      <c r="DP33" s="661"/>
      <c r="DQ33" s="661"/>
      <c r="DR33" s="661"/>
      <c r="DS33" s="661"/>
      <c r="DT33" s="661"/>
      <c r="DU33" s="661"/>
      <c r="DV33" s="662"/>
      <c r="DW33" s="645">
        <v>38.6</v>
      </c>
      <c r="DX33" s="663"/>
      <c r="DY33" s="663"/>
      <c r="DZ33" s="663"/>
      <c r="EA33" s="663"/>
      <c r="EB33" s="663"/>
      <c r="EC33" s="681"/>
    </row>
    <row r="34" spans="2:133" ht="11.25" customHeight="1" x14ac:dyDescent="0.15">
      <c r="B34" s="639" t="s">
        <v>323</v>
      </c>
      <c r="C34" s="640"/>
      <c r="D34" s="640"/>
      <c r="E34" s="640"/>
      <c r="F34" s="640"/>
      <c r="G34" s="640"/>
      <c r="H34" s="640"/>
      <c r="I34" s="640"/>
      <c r="J34" s="640"/>
      <c r="K34" s="640"/>
      <c r="L34" s="640"/>
      <c r="M34" s="640"/>
      <c r="N34" s="640"/>
      <c r="O34" s="640"/>
      <c r="P34" s="640"/>
      <c r="Q34" s="641"/>
      <c r="R34" s="642">
        <v>3324</v>
      </c>
      <c r="S34" s="643"/>
      <c r="T34" s="643"/>
      <c r="U34" s="643"/>
      <c r="V34" s="643"/>
      <c r="W34" s="643"/>
      <c r="X34" s="643"/>
      <c r="Y34" s="644"/>
      <c r="Z34" s="675">
        <v>0</v>
      </c>
      <c r="AA34" s="675"/>
      <c r="AB34" s="675"/>
      <c r="AC34" s="675"/>
      <c r="AD34" s="676">
        <v>1977</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324</v>
      </c>
      <c r="CE34" s="686"/>
      <c r="CF34" s="686"/>
      <c r="CG34" s="686"/>
      <c r="CH34" s="686"/>
      <c r="CI34" s="686"/>
      <c r="CJ34" s="686"/>
      <c r="CK34" s="686"/>
      <c r="CL34" s="686"/>
      <c r="CM34" s="686"/>
      <c r="CN34" s="686"/>
      <c r="CO34" s="686"/>
      <c r="CP34" s="686"/>
      <c r="CQ34" s="687"/>
      <c r="CR34" s="642">
        <v>1699883</v>
      </c>
      <c r="CS34" s="643"/>
      <c r="CT34" s="643"/>
      <c r="CU34" s="643"/>
      <c r="CV34" s="643"/>
      <c r="CW34" s="643"/>
      <c r="CX34" s="643"/>
      <c r="CY34" s="644"/>
      <c r="CZ34" s="645">
        <v>10.3</v>
      </c>
      <c r="DA34" s="663"/>
      <c r="DB34" s="663"/>
      <c r="DC34" s="664"/>
      <c r="DD34" s="648">
        <v>1304898</v>
      </c>
      <c r="DE34" s="643"/>
      <c r="DF34" s="643"/>
      <c r="DG34" s="643"/>
      <c r="DH34" s="643"/>
      <c r="DI34" s="643"/>
      <c r="DJ34" s="643"/>
      <c r="DK34" s="644"/>
      <c r="DL34" s="648">
        <v>954014</v>
      </c>
      <c r="DM34" s="643"/>
      <c r="DN34" s="643"/>
      <c r="DO34" s="643"/>
      <c r="DP34" s="643"/>
      <c r="DQ34" s="643"/>
      <c r="DR34" s="643"/>
      <c r="DS34" s="643"/>
      <c r="DT34" s="643"/>
      <c r="DU34" s="643"/>
      <c r="DV34" s="644"/>
      <c r="DW34" s="645">
        <v>12.2</v>
      </c>
      <c r="DX34" s="663"/>
      <c r="DY34" s="663"/>
      <c r="DZ34" s="663"/>
      <c r="EA34" s="663"/>
      <c r="EB34" s="663"/>
      <c r="EC34" s="681"/>
    </row>
    <row r="35" spans="2:133" ht="11.25" customHeight="1" x14ac:dyDescent="0.15">
      <c r="B35" s="639" t="s">
        <v>325</v>
      </c>
      <c r="C35" s="640"/>
      <c r="D35" s="640"/>
      <c r="E35" s="640"/>
      <c r="F35" s="640"/>
      <c r="G35" s="640"/>
      <c r="H35" s="640"/>
      <c r="I35" s="640"/>
      <c r="J35" s="640"/>
      <c r="K35" s="640"/>
      <c r="L35" s="640"/>
      <c r="M35" s="640"/>
      <c r="N35" s="640"/>
      <c r="O35" s="640"/>
      <c r="P35" s="640"/>
      <c r="Q35" s="641"/>
      <c r="R35" s="642">
        <v>94220</v>
      </c>
      <c r="S35" s="643"/>
      <c r="T35" s="643"/>
      <c r="U35" s="643"/>
      <c r="V35" s="643"/>
      <c r="W35" s="643"/>
      <c r="X35" s="643"/>
      <c r="Y35" s="644"/>
      <c r="Z35" s="675">
        <v>0.5</v>
      </c>
      <c r="AA35" s="675"/>
      <c r="AB35" s="675"/>
      <c r="AC35" s="675"/>
      <c r="AD35" s="676" t="s">
        <v>245</v>
      </c>
      <c r="AE35" s="676"/>
      <c r="AF35" s="676"/>
      <c r="AG35" s="676"/>
      <c r="AH35" s="676"/>
      <c r="AI35" s="676"/>
      <c r="AJ35" s="676"/>
      <c r="AK35" s="676"/>
      <c r="AL35" s="645" t="s">
        <v>129</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328</v>
      </c>
      <c r="CE35" s="686"/>
      <c r="CF35" s="686"/>
      <c r="CG35" s="686"/>
      <c r="CH35" s="686"/>
      <c r="CI35" s="686"/>
      <c r="CJ35" s="686"/>
      <c r="CK35" s="686"/>
      <c r="CL35" s="686"/>
      <c r="CM35" s="686"/>
      <c r="CN35" s="686"/>
      <c r="CO35" s="686"/>
      <c r="CP35" s="686"/>
      <c r="CQ35" s="687"/>
      <c r="CR35" s="642">
        <v>34634</v>
      </c>
      <c r="CS35" s="661"/>
      <c r="CT35" s="661"/>
      <c r="CU35" s="661"/>
      <c r="CV35" s="661"/>
      <c r="CW35" s="661"/>
      <c r="CX35" s="661"/>
      <c r="CY35" s="662"/>
      <c r="CZ35" s="645">
        <v>0.2</v>
      </c>
      <c r="DA35" s="663"/>
      <c r="DB35" s="663"/>
      <c r="DC35" s="664"/>
      <c r="DD35" s="648">
        <v>24135</v>
      </c>
      <c r="DE35" s="661"/>
      <c r="DF35" s="661"/>
      <c r="DG35" s="661"/>
      <c r="DH35" s="661"/>
      <c r="DI35" s="661"/>
      <c r="DJ35" s="661"/>
      <c r="DK35" s="662"/>
      <c r="DL35" s="648">
        <v>22879</v>
      </c>
      <c r="DM35" s="661"/>
      <c r="DN35" s="661"/>
      <c r="DO35" s="661"/>
      <c r="DP35" s="661"/>
      <c r="DQ35" s="661"/>
      <c r="DR35" s="661"/>
      <c r="DS35" s="661"/>
      <c r="DT35" s="661"/>
      <c r="DU35" s="661"/>
      <c r="DV35" s="662"/>
      <c r="DW35" s="645">
        <v>0.3</v>
      </c>
      <c r="DX35" s="663"/>
      <c r="DY35" s="663"/>
      <c r="DZ35" s="663"/>
      <c r="EA35" s="663"/>
      <c r="EB35" s="663"/>
      <c r="EC35" s="681"/>
    </row>
    <row r="36" spans="2:133" ht="11.25" customHeight="1" x14ac:dyDescent="0.15">
      <c r="B36" s="639" t="s">
        <v>329</v>
      </c>
      <c r="C36" s="640"/>
      <c r="D36" s="640"/>
      <c r="E36" s="640"/>
      <c r="F36" s="640"/>
      <c r="G36" s="640"/>
      <c r="H36" s="640"/>
      <c r="I36" s="640"/>
      <c r="J36" s="640"/>
      <c r="K36" s="640"/>
      <c r="L36" s="640"/>
      <c r="M36" s="640"/>
      <c r="N36" s="640"/>
      <c r="O36" s="640"/>
      <c r="P36" s="640"/>
      <c r="Q36" s="641"/>
      <c r="R36" s="642">
        <v>512530</v>
      </c>
      <c r="S36" s="643"/>
      <c r="T36" s="643"/>
      <c r="U36" s="643"/>
      <c r="V36" s="643"/>
      <c r="W36" s="643"/>
      <c r="X36" s="643"/>
      <c r="Y36" s="644"/>
      <c r="Z36" s="675">
        <v>3</v>
      </c>
      <c r="AA36" s="675"/>
      <c r="AB36" s="675"/>
      <c r="AC36" s="675"/>
      <c r="AD36" s="676" t="s">
        <v>129</v>
      </c>
      <c r="AE36" s="676"/>
      <c r="AF36" s="676"/>
      <c r="AG36" s="676"/>
      <c r="AH36" s="676"/>
      <c r="AI36" s="676"/>
      <c r="AJ36" s="676"/>
      <c r="AK36" s="676"/>
      <c r="AL36" s="645" t="s">
        <v>129</v>
      </c>
      <c r="AM36" s="646"/>
      <c r="AN36" s="646"/>
      <c r="AO36" s="677"/>
      <c r="AP36" s="235"/>
      <c r="AQ36" s="694" t="s">
        <v>330</v>
      </c>
      <c r="AR36" s="695"/>
      <c r="AS36" s="695"/>
      <c r="AT36" s="695"/>
      <c r="AU36" s="695"/>
      <c r="AV36" s="695"/>
      <c r="AW36" s="695"/>
      <c r="AX36" s="695"/>
      <c r="AY36" s="696"/>
      <c r="AZ36" s="697">
        <v>2124502</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50603</v>
      </c>
      <c r="BW36" s="698"/>
      <c r="BX36" s="698"/>
      <c r="BY36" s="698"/>
      <c r="BZ36" s="698"/>
      <c r="CA36" s="698"/>
      <c r="CB36" s="699"/>
      <c r="CD36" s="689" t="s">
        <v>332</v>
      </c>
      <c r="CE36" s="686"/>
      <c r="CF36" s="686"/>
      <c r="CG36" s="686"/>
      <c r="CH36" s="686"/>
      <c r="CI36" s="686"/>
      <c r="CJ36" s="686"/>
      <c r="CK36" s="686"/>
      <c r="CL36" s="686"/>
      <c r="CM36" s="686"/>
      <c r="CN36" s="686"/>
      <c r="CO36" s="686"/>
      <c r="CP36" s="686"/>
      <c r="CQ36" s="687"/>
      <c r="CR36" s="642">
        <v>6003992</v>
      </c>
      <c r="CS36" s="643"/>
      <c r="CT36" s="643"/>
      <c r="CU36" s="643"/>
      <c r="CV36" s="643"/>
      <c r="CW36" s="643"/>
      <c r="CX36" s="643"/>
      <c r="CY36" s="644"/>
      <c r="CZ36" s="645">
        <v>36.299999999999997</v>
      </c>
      <c r="DA36" s="663"/>
      <c r="DB36" s="663"/>
      <c r="DC36" s="664"/>
      <c r="DD36" s="648">
        <v>2317991</v>
      </c>
      <c r="DE36" s="643"/>
      <c r="DF36" s="643"/>
      <c r="DG36" s="643"/>
      <c r="DH36" s="643"/>
      <c r="DI36" s="643"/>
      <c r="DJ36" s="643"/>
      <c r="DK36" s="644"/>
      <c r="DL36" s="648">
        <v>1002214</v>
      </c>
      <c r="DM36" s="643"/>
      <c r="DN36" s="643"/>
      <c r="DO36" s="643"/>
      <c r="DP36" s="643"/>
      <c r="DQ36" s="643"/>
      <c r="DR36" s="643"/>
      <c r="DS36" s="643"/>
      <c r="DT36" s="643"/>
      <c r="DU36" s="643"/>
      <c r="DV36" s="644"/>
      <c r="DW36" s="645">
        <v>12.8</v>
      </c>
      <c r="DX36" s="663"/>
      <c r="DY36" s="663"/>
      <c r="DZ36" s="663"/>
      <c r="EA36" s="663"/>
      <c r="EB36" s="663"/>
      <c r="EC36" s="681"/>
    </row>
    <row r="37" spans="2:133" ht="11.25" customHeight="1" x14ac:dyDescent="0.15">
      <c r="B37" s="639" t="s">
        <v>333</v>
      </c>
      <c r="C37" s="640"/>
      <c r="D37" s="640"/>
      <c r="E37" s="640"/>
      <c r="F37" s="640"/>
      <c r="G37" s="640"/>
      <c r="H37" s="640"/>
      <c r="I37" s="640"/>
      <c r="J37" s="640"/>
      <c r="K37" s="640"/>
      <c r="L37" s="640"/>
      <c r="M37" s="640"/>
      <c r="N37" s="640"/>
      <c r="O37" s="640"/>
      <c r="P37" s="640"/>
      <c r="Q37" s="641"/>
      <c r="R37" s="642">
        <v>357040</v>
      </c>
      <c r="S37" s="643"/>
      <c r="T37" s="643"/>
      <c r="U37" s="643"/>
      <c r="V37" s="643"/>
      <c r="W37" s="643"/>
      <c r="X37" s="643"/>
      <c r="Y37" s="644"/>
      <c r="Z37" s="675">
        <v>2.1</v>
      </c>
      <c r="AA37" s="675"/>
      <c r="AB37" s="675"/>
      <c r="AC37" s="675"/>
      <c r="AD37" s="676" t="s">
        <v>245</v>
      </c>
      <c r="AE37" s="676"/>
      <c r="AF37" s="676"/>
      <c r="AG37" s="676"/>
      <c r="AH37" s="676"/>
      <c r="AI37" s="676"/>
      <c r="AJ37" s="676"/>
      <c r="AK37" s="676"/>
      <c r="AL37" s="645" t="s">
        <v>129</v>
      </c>
      <c r="AM37" s="646"/>
      <c r="AN37" s="646"/>
      <c r="AO37" s="677"/>
      <c r="AQ37" s="682" t="s">
        <v>334</v>
      </c>
      <c r="AR37" s="683"/>
      <c r="AS37" s="683"/>
      <c r="AT37" s="683"/>
      <c r="AU37" s="683"/>
      <c r="AV37" s="683"/>
      <c r="AW37" s="683"/>
      <c r="AX37" s="683"/>
      <c r="AY37" s="684"/>
      <c r="AZ37" s="642">
        <v>720957</v>
      </c>
      <c r="BA37" s="643"/>
      <c r="BB37" s="643"/>
      <c r="BC37" s="643"/>
      <c r="BD37" s="661"/>
      <c r="BE37" s="661"/>
      <c r="BF37" s="685"/>
      <c r="BG37" s="689" t="s">
        <v>335</v>
      </c>
      <c r="BH37" s="686"/>
      <c r="BI37" s="686"/>
      <c r="BJ37" s="686"/>
      <c r="BK37" s="686"/>
      <c r="BL37" s="686"/>
      <c r="BM37" s="686"/>
      <c r="BN37" s="686"/>
      <c r="BO37" s="686"/>
      <c r="BP37" s="686"/>
      <c r="BQ37" s="686"/>
      <c r="BR37" s="686"/>
      <c r="BS37" s="686"/>
      <c r="BT37" s="686"/>
      <c r="BU37" s="687"/>
      <c r="BV37" s="642">
        <v>38875</v>
      </c>
      <c r="BW37" s="643"/>
      <c r="BX37" s="643"/>
      <c r="BY37" s="643"/>
      <c r="BZ37" s="643"/>
      <c r="CA37" s="643"/>
      <c r="CB37" s="688"/>
      <c r="CD37" s="689" t="s">
        <v>336</v>
      </c>
      <c r="CE37" s="686"/>
      <c r="CF37" s="686"/>
      <c r="CG37" s="686"/>
      <c r="CH37" s="686"/>
      <c r="CI37" s="686"/>
      <c r="CJ37" s="686"/>
      <c r="CK37" s="686"/>
      <c r="CL37" s="686"/>
      <c r="CM37" s="686"/>
      <c r="CN37" s="686"/>
      <c r="CO37" s="686"/>
      <c r="CP37" s="686"/>
      <c r="CQ37" s="687"/>
      <c r="CR37" s="642">
        <v>1257926</v>
      </c>
      <c r="CS37" s="661"/>
      <c r="CT37" s="661"/>
      <c r="CU37" s="661"/>
      <c r="CV37" s="661"/>
      <c r="CW37" s="661"/>
      <c r="CX37" s="661"/>
      <c r="CY37" s="662"/>
      <c r="CZ37" s="645">
        <v>7.6</v>
      </c>
      <c r="DA37" s="663"/>
      <c r="DB37" s="663"/>
      <c r="DC37" s="664"/>
      <c r="DD37" s="648">
        <v>1092748</v>
      </c>
      <c r="DE37" s="661"/>
      <c r="DF37" s="661"/>
      <c r="DG37" s="661"/>
      <c r="DH37" s="661"/>
      <c r="DI37" s="661"/>
      <c r="DJ37" s="661"/>
      <c r="DK37" s="662"/>
      <c r="DL37" s="648">
        <v>225664</v>
      </c>
      <c r="DM37" s="661"/>
      <c r="DN37" s="661"/>
      <c r="DO37" s="661"/>
      <c r="DP37" s="661"/>
      <c r="DQ37" s="661"/>
      <c r="DR37" s="661"/>
      <c r="DS37" s="661"/>
      <c r="DT37" s="661"/>
      <c r="DU37" s="661"/>
      <c r="DV37" s="662"/>
      <c r="DW37" s="645">
        <v>2.9</v>
      </c>
      <c r="DX37" s="663"/>
      <c r="DY37" s="663"/>
      <c r="DZ37" s="663"/>
      <c r="EA37" s="663"/>
      <c r="EB37" s="663"/>
      <c r="EC37" s="681"/>
    </row>
    <row r="38" spans="2:133" ht="11.25" customHeight="1" x14ac:dyDescent="0.15">
      <c r="B38" s="639" t="s">
        <v>337</v>
      </c>
      <c r="C38" s="640"/>
      <c r="D38" s="640"/>
      <c r="E38" s="640"/>
      <c r="F38" s="640"/>
      <c r="G38" s="640"/>
      <c r="H38" s="640"/>
      <c r="I38" s="640"/>
      <c r="J38" s="640"/>
      <c r="K38" s="640"/>
      <c r="L38" s="640"/>
      <c r="M38" s="640"/>
      <c r="N38" s="640"/>
      <c r="O38" s="640"/>
      <c r="P38" s="640"/>
      <c r="Q38" s="641"/>
      <c r="R38" s="642">
        <v>227841</v>
      </c>
      <c r="S38" s="643"/>
      <c r="T38" s="643"/>
      <c r="U38" s="643"/>
      <c r="V38" s="643"/>
      <c r="W38" s="643"/>
      <c r="X38" s="643"/>
      <c r="Y38" s="644"/>
      <c r="Z38" s="675">
        <v>1.3</v>
      </c>
      <c r="AA38" s="675"/>
      <c r="AB38" s="675"/>
      <c r="AC38" s="675"/>
      <c r="AD38" s="676">
        <v>439</v>
      </c>
      <c r="AE38" s="676"/>
      <c r="AF38" s="676"/>
      <c r="AG38" s="676"/>
      <c r="AH38" s="676"/>
      <c r="AI38" s="676"/>
      <c r="AJ38" s="676"/>
      <c r="AK38" s="676"/>
      <c r="AL38" s="645">
        <v>0</v>
      </c>
      <c r="AM38" s="646"/>
      <c r="AN38" s="646"/>
      <c r="AO38" s="677"/>
      <c r="AQ38" s="682" t="s">
        <v>338</v>
      </c>
      <c r="AR38" s="683"/>
      <c r="AS38" s="683"/>
      <c r="AT38" s="683"/>
      <c r="AU38" s="683"/>
      <c r="AV38" s="683"/>
      <c r="AW38" s="683"/>
      <c r="AX38" s="683"/>
      <c r="AY38" s="684"/>
      <c r="AZ38" s="642">
        <v>54899</v>
      </c>
      <c r="BA38" s="643"/>
      <c r="BB38" s="643"/>
      <c r="BC38" s="643"/>
      <c r="BD38" s="661"/>
      <c r="BE38" s="661"/>
      <c r="BF38" s="685"/>
      <c r="BG38" s="689" t="s">
        <v>339</v>
      </c>
      <c r="BH38" s="686"/>
      <c r="BI38" s="686"/>
      <c r="BJ38" s="686"/>
      <c r="BK38" s="686"/>
      <c r="BL38" s="686"/>
      <c r="BM38" s="686"/>
      <c r="BN38" s="686"/>
      <c r="BO38" s="686"/>
      <c r="BP38" s="686"/>
      <c r="BQ38" s="686"/>
      <c r="BR38" s="686"/>
      <c r="BS38" s="686"/>
      <c r="BT38" s="686"/>
      <c r="BU38" s="687"/>
      <c r="BV38" s="642">
        <v>5224</v>
      </c>
      <c r="BW38" s="643"/>
      <c r="BX38" s="643"/>
      <c r="BY38" s="643"/>
      <c r="BZ38" s="643"/>
      <c r="CA38" s="643"/>
      <c r="CB38" s="688"/>
      <c r="CD38" s="689" t="s">
        <v>340</v>
      </c>
      <c r="CE38" s="686"/>
      <c r="CF38" s="686"/>
      <c r="CG38" s="686"/>
      <c r="CH38" s="686"/>
      <c r="CI38" s="686"/>
      <c r="CJ38" s="686"/>
      <c r="CK38" s="686"/>
      <c r="CL38" s="686"/>
      <c r="CM38" s="686"/>
      <c r="CN38" s="686"/>
      <c r="CO38" s="686"/>
      <c r="CP38" s="686"/>
      <c r="CQ38" s="687"/>
      <c r="CR38" s="642">
        <v>1314929</v>
      </c>
      <c r="CS38" s="643"/>
      <c r="CT38" s="643"/>
      <c r="CU38" s="643"/>
      <c r="CV38" s="643"/>
      <c r="CW38" s="643"/>
      <c r="CX38" s="643"/>
      <c r="CY38" s="644"/>
      <c r="CZ38" s="645">
        <v>7.9</v>
      </c>
      <c r="DA38" s="663"/>
      <c r="DB38" s="663"/>
      <c r="DC38" s="664"/>
      <c r="DD38" s="648">
        <v>1062633</v>
      </c>
      <c r="DE38" s="643"/>
      <c r="DF38" s="643"/>
      <c r="DG38" s="643"/>
      <c r="DH38" s="643"/>
      <c r="DI38" s="643"/>
      <c r="DJ38" s="643"/>
      <c r="DK38" s="644"/>
      <c r="DL38" s="648">
        <v>1044196</v>
      </c>
      <c r="DM38" s="643"/>
      <c r="DN38" s="643"/>
      <c r="DO38" s="643"/>
      <c r="DP38" s="643"/>
      <c r="DQ38" s="643"/>
      <c r="DR38" s="643"/>
      <c r="DS38" s="643"/>
      <c r="DT38" s="643"/>
      <c r="DU38" s="643"/>
      <c r="DV38" s="644"/>
      <c r="DW38" s="645">
        <v>13.3</v>
      </c>
      <c r="DX38" s="663"/>
      <c r="DY38" s="663"/>
      <c r="DZ38" s="663"/>
      <c r="EA38" s="663"/>
      <c r="EB38" s="663"/>
      <c r="EC38" s="681"/>
    </row>
    <row r="39" spans="2:133" ht="11.25" customHeight="1" x14ac:dyDescent="0.15">
      <c r="B39" s="639" t="s">
        <v>341</v>
      </c>
      <c r="C39" s="640"/>
      <c r="D39" s="640"/>
      <c r="E39" s="640"/>
      <c r="F39" s="640"/>
      <c r="G39" s="640"/>
      <c r="H39" s="640"/>
      <c r="I39" s="640"/>
      <c r="J39" s="640"/>
      <c r="K39" s="640"/>
      <c r="L39" s="640"/>
      <c r="M39" s="640"/>
      <c r="N39" s="640"/>
      <c r="O39" s="640"/>
      <c r="P39" s="640"/>
      <c r="Q39" s="641"/>
      <c r="R39" s="642">
        <v>946500</v>
      </c>
      <c r="S39" s="643"/>
      <c r="T39" s="643"/>
      <c r="U39" s="643"/>
      <c r="V39" s="643"/>
      <c r="W39" s="643"/>
      <c r="X39" s="643"/>
      <c r="Y39" s="644"/>
      <c r="Z39" s="675">
        <v>5.5</v>
      </c>
      <c r="AA39" s="675"/>
      <c r="AB39" s="675"/>
      <c r="AC39" s="675"/>
      <c r="AD39" s="676" t="s">
        <v>129</v>
      </c>
      <c r="AE39" s="676"/>
      <c r="AF39" s="676"/>
      <c r="AG39" s="676"/>
      <c r="AH39" s="676"/>
      <c r="AI39" s="676"/>
      <c r="AJ39" s="676"/>
      <c r="AK39" s="676"/>
      <c r="AL39" s="645" t="s">
        <v>138</v>
      </c>
      <c r="AM39" s="646"/>
      <c r="AN39" s="646"/>
      <c r="AO39" s="677"/>
      <c r="AQ39" s="682" t="s">
        <v>342</v>
      </c>
      <c r="AR39" s="683"/>
      <c r="AS39" s="683"/>
      <c r="AT39" s="683"/>
      <c r="AU39" s="683"/>
      <c r="AV39" s="683"/>
      <c r="AW39" s="683"/>
      <c r="AX39" s="683"/>
      <c r="AY39" s="684"/>
      <c r="AZ39" s="642">
        <v>4756</v>
      </c>
      <c r="BA39" s="643"/>
      <c r="BB39" s="643"/>
      <c r="BC39" s="643"/>
      <c r="BD39" s="661"/>
      <c r="BE39" s="661"/>
      <c r="BF39" s="685"/>
      <c r="BG39" s="689" t="s">
        <v>343</v>
      </c>
      <c r="BH39" s="686"/>
      <c r="BI39" s="686"/>
      <c r="BJ39" s="686"/>
      <c r="BK39" s="686"/>
      <c r="BL39" s="686"/>
      <c r="BM39" s="686"/>
      <c r="BN39" s="686"/>
      <c r="BO39" s="686"/>
      <c r="BP39" s="686"/>
      <c r="BQ39" s="686"/>
      <c r="BR39" s="686"/>
      <c r="BS39" s="686"/>
      <c r="BT39" s="686"/>
      <c r="BU39" s="687"/>
      <c r="BV39" s="642">
        <v>8748</v>
      </c>
      <c r="BW39" s="643"/>
      <c r="BX39" s="643"/>
      <c r="BY39" s="643"/>
      <c r="BZ39" s="643"/>
      <c r="CA39" s="643"/>
      <c r="CB39" s="688"/>
      <c r="CD39" s="689" t="s">
        <v>344</v>
      </c>
      <c r="CE39" s="686"/>
      <c r="CF39" s="686"/>
      <c r="CG39" s="686"/>
      <c r="CH39" s="686"/>
      <c r="CI39" s="686"/>
      <c r="CJ39" s="686"/>
      <c r="CK39" s="686"/>
      <c r="CL39" s="686"/>
      <c r="CM39" s="686"/>
      <c r="CN39" s="686"/>
      <c r="CO39" s="686"/>
      <c r="CP39" s="686"/>
      <c r="CQ39" s="687"/>
      <c r="CR39" s="642">
        <v>146806</v>
      </c>
      <c r="CS39" s="661"/>
      <c r="CT39" s="661"/>
      <c r="CU39" s="661"/>
      <c r="CV39" s="661"/>
      <c r="CW39" s="661"/>
      <c r="CX39" s="661"/>
      <c r="CY39" s="662"/>
      <c r="CZ39" s="645">
        <v>0.9</v>
      </c>
      <c r="DA39" s="663"/>
      <c r="DB39" s="663"/>
      <c r="DC39" s="664"/>
      <c r="DD39" s="648">
        <v>36076</v>
      </c>
      <c r="DE39" s="661"/>
      <c r="DF39" s="661"/>
      <c r="DG39" s="661"/>
      <c r="DH39" s="661"/>
      <c r="DI39" s="661"/>
      <c r="DJ39" s="661"/>
      <c r="DK39" s="662"/>
      <c r="DL39" s="648" t="s">
        <v>129</v>
      </c>
      <c r="DM39" s="661"/>
      <c r="DN39" s="661"/>
      <c r="DO39" s="661"/>
      <c r="DP39" s="661"/>
      <c r="DQ39" s="661"/>
      <c r="DR39" s="661"/>
      <c r="DS39" s="661"/>
      <c r="DT39" s="661"/>
      <c r="DU39" s="661"/>
      <c r="DV39" s="662"/>
      <c r="DW39" s="645" t="s">
        <v>138</v>
      </c>
      <c r="DX39" s="663"/>
      <c r="DY39" s="663"/>
      <c r="DZ39" s="663"/>
      <c r="EA39" s="663"/>
      <c r="EB39" s="663"/>
      <c r="EC39" s="681"/>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138</v>
      </c>
      <c r="S40" s="643"/>
      <c r="T40" s="643"/>
      <c r="U40" s="643"/>
      <c r="V40" s="643"/>
      <c r="W40" s="643"/>
      <c r="X40" s="643"/>
      <c r="Y40" s="644"/>
      <c r="Z40" s="675" t="s">
        <v>255</v>
      </c>
      <c r="AA40" s="675"/>
      <c r="AB40" s="675"/>
      <c r="AC40" s="675"/>
      <c r="AD40" s="676" t="s">
        <v>129</v>
      </c>
      <c r="AE40" s="676"/>
      <c r="AF40" s="676"/>
      <c r="AG40" s="676"/>
      <c r="AH40" s="676"/>
      <c r="AI40" s="676"/>
      <c r="AJ40" s="676"/>
      <c r="AK40" s="676"/>
      <c r="AL40" s="645" t="s">
        <v>138</v>
      </c>
      <c r="AM40" s="646"/>
      <c r="AN40" s="646"/>
      <c r="AO40" s="677"/>
      <c r="AQ40" s="682" t="s">
        <v>346</v>
      </c>
      <c r="AR40" s="683"/>
      <c r="AS40" s="683"/>
      <c r="AT40" s="683"/>
      <c r="AU40" s="683"/>
      <c r="AV40" s="683"/>
      <c r="AW40" s="683"/>
      <c r="AX40" s="683"/>
      <c r="AY40" s="684"/>
      <c r="AZ40" s="642" t="s">
        <v>129</v>
      </c>
      <c r="BA40" s="643"/>
      <c r="BB40" s="643"/>
      <c r="BC40" s="643"/>
      <c r="BD40" s="661"/>
      <c r="BE40" s="661"/>
      <c r="BF40" s="685"/>
      <c r="BG40" s="690" t="s">
        <v>347</v>
      </c>
      <c r="BH40" s="691"/>
      <c r="BI40" s="691"/>
      <c r="BJ40" s="691"/>
      <c r="BK40" s="691"/>
      <c r="BL40" s="236"/>
      <c r="BM40" s="686" t="s">
        <v>348</v>
      </c>
      <c r="BN40" s="686"/>
      <c r="BO40" s="686"/>
      <c r="BP40" s="686"/>
      <c r="BQ40" s="686"/>
      <c r="BR40" s="686"/>
      <c r="BS40" s="686"/>
      <c r="BT40" s="686"/>
      <c r="BU40" s="687"/>
      <c r="BV40" s="642">
        <v>105</v>
      </c>
      <c r="BW40" s="643"/>
      <c r="BX40" s="643"/>
      <c r="BY40" s="643"/>
      <c r="BZ40" s="643"/>
      <c r="CA40" s="643"/>
      <c r="CB40" s="688"/>
      <c r="CD40" s="689" t="s">
        <v>349</v>
      </c>
      <c r="CE40" s="686"/>
      <c r="CF40" s="686"/>
      <c r="CG40" s="686"/>
      <c r="CH40" s="686"/>
      <c r="CI40" s="686"/>
      <c r="CJ40" s="686"/>
      <c r="CK40" s="686"/>
      <c r="CL40" s="686"/>
      <c r="CM40" s="686"/>
      <c r="CN40" s="686"/>
      <c r="CO40" s="686"/>
      <c r="CP40" s="686"/>
      <c r="CQ40" s="687"/>
      <c r="CR40" s="642">
        <v>266373</v>
      </c>
      <c r="CS40" s="643"/>
      <c r="CT40" s="643"/>
      <c r="CU40" s="643"/>
      <c r="CV40" s="643"/>
      <c r="CW40" s="643"/>
      <c r="CX40" s="643"/>
      <c r="CY40" s="644"/>
      <c r="CZ40" s="645">
        <v>1.6</v>
      </c>
      <c r="DA40" s="663"/>
      <c r="DB40" s="663"/>
      <c r="DC40" s="664"/>
      <c r="DD40" s="648">
        <v>251733</v>
      </c>
      <c r="DE40" s="643"/>
      <c r="DF40" s="643"/>
      <c r="DG40" s="643"/>
      <c r="DH40" s="643"/>
      <c r="DI40" s="643"/>
      <c r="DJ40" s="643"/>
      <c r="DK40" s="644"/>
      <c r="DL40" s="648" t="s">
        <v>138</v>
      </c>
      <c r="DM40" s="643"/>
      <c r="DN40" s="643"/>
      <c r="DO40" s="643"/>
      <c r="DP40" s="643"/>
      <c r="DQ40" s="643"/>
      <c r="DR40" s="643"/>
      <c r="DS40" s="643"/>
      <c r="DT40" s="643"/>
      <c r="DU40" s="643"/>
      <c r="DV40" s="644"/>
      <c r="DW40" s="645" t="s">
        <v>138</v>
      </c>
      <c r="DX40" s="663"/>
      <c r="DY40" s="663"/>
      <c r="DZ40" s="663"/>
      <c r="EA40" s="663"/>
      <c r="EB40" s="663"/>
      <c r="EC40" s="681"/>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129</v>
      </c>
      <c r="S41" s="643"/>
      <c r="T41" s="643"/>
      <c r="U41" s="643"/>
      <c r="V41" s="643"/>
      <c r="W41" s="643"/>
      <c r="X41" s="643"/>
      <c r="Y41" s="644"/>
      <c r="Z41" s="675" t="s">
        <v>129</v>
      </c>
      <c r="AA41" s="675"/>
      <c r="AB41" s="675"/>
      <c r="AC41" s="675"/>
      <c r="AD41" s="676" t="s">
        <v>138</v>
      </c>
      <c r="AE41" s="676"/>
      <c r="AF41" s="676"/>
      <c r="AG41" s="676"/>
      <c r="AH41" s="676"/>
      <c r="AI41" s="676"/>
      <c r="AJ41" s="676"/>
      <c r="AK41" s="676"/>
      <c r="AL41" s="645" t="s">
        <v>129</v>
      </c>
      <c r="AM41" s="646"/>
      <c r="AN41" s="646"/>
      <c r="AO41" s="677"/>
      <c r="AQ41" s="682" t="s">
        <v>351</v>
      </c>
      <c r="AR41" s="683"/>
      <c r="AS41" s="683"/>
      <c r="AT41" s="683"/>
      <c r="AU41" s="683"/>
      <c r="AV41" s="683"/>
      <c r="AW41" s="683"/>
      <c r="AX41" s="683"/>
      <c r="AY41" s="684"/>
      <c r="AZ41" s="642">
        <v>273254</v>
      </c>
      <c r="BA41" s="643"/>
      <c r="BB41" s="643"/>
      <c r="BC41" s="643"/>
      <c r="BD41" s="661"/>
      <c r="BE41" s="661"/>
      <c r="BF41" s="685"/>
      <c r="BG41" s="690"/>
      <c r="BH41" s="691"/>
      <c r="BI41" s="691"/>
      <c r="BJ41" s="691"/>
      <c r="BK41" s="691"/>
      <c r="BL41" s="236"/>
      <c r="BM41" s="686" t="s">
        <v>352</v>
      </c>
      <c r="BN41" s="686"/>
      <c r="BO41" s="686"/>
      <c r="BP41" s="686"/>
      <c r="BQ41" s="686"/>
      <c r="BR41" s="686"/>
      <c r="BS41" s="686"/>
      <c r="BT41" s="686"/>
      <c r="BU41" s="687"/>
      <c r="BV41" s="642" t="s">
        <v>129</v>
      </c>
      <c r="BW41" s="643"/>
      <c r="BX41" s="643"/>
      <c r="BY41" s="643"/>
      <c r="BZ41" s="643"/>
      <c r="CA41" s="643"/>
      <c r="CB41" s="688"/>
      <c r="CD41" s="689" t="s">
        <v>353</v>
      </c>
      <c r="CE41" s="686"/>
      <c r="CF41" s="686"/>
      <c r="CG41" s="686"/>
      <c r="CH41" s="686"/>
      <c r="CI41" s="686"/>
      <c r="CJ41" s="686"/>
      <c r="CK41" s="686"/>
      <c r="CL41" s="686"/>
      <c r="CM41" s="686"/>
      <c r="CN41" s="686"/>
      <c r="CO41" s="686"/>
      <c r="CP41" s="686"/>
      <c r="CQ41" s="687"/>
      <c r="CR41" s="642" t="s">
        <v>129</v>
      </c>
      <c r="CS41" s="661"/>
      <c r="CT41" s="661"/>
      <c r="CU41" s="661"/>
      <c r="CV41" s="661"/>
      <c r="CW41" s="661"/>
      <c r="CX41" s="661"/>
      <c r="CY41" s="662"/>
      <c r="CZ41" s="645" t="s">
        <v>245</v>
      </c>
      <c r="DA41" s="663"/>
      <c r="DB41" s="663"/>
      <c r="DC41" s="664"/>
      <c r="DD41" s="648" t="s">
        <v>129</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380200</v>
      </c>
      <c r="S42" s="643"/>
      <c r="T42" s="643"/>
      <c r="U42" s="643"/>
      <c r="V42" s="643"/>
      <c r="W42" s="643"/>
      <c r="X42" s="643"/>
      <c r="Y42" s="644"/>
      <c r="Z42" s="675">
        <v>2.2000000000000002</v>
      </c>
      <c r="AA42" s="675"/>
      <c r="AB42" s="675"/>
      <c r="AC42" s="675"/>
      <c r="AD42" s="676" t="s">
        <v>129</v>
      </c>
      <c r="AE42" s="676"/>
      <c r="AF42" s="676"/>
      <c r="AG42" s="676"/>
      <c r="AH42" s="676"/>
      <c r="AI42" s="676"/>
      <c r="AJ42" s="676"/>
      <c r="AK42" s="676"/>
      <c r="AL42" s="645" t="s">
        <v>129</v>
      </c>
      <c r="AM42" s="646"/>
      <c r="AN42" s="646"/>
      <c r="AO42" s="677"/>
      <c r="AQ42" s="678" t="s">
        <v>355</v>
      </c>
      <c r="AR42" s="679"/>
      <c r="AS42" s="679"/>
      <c r="AT42" s="679"/>
      <c r="AU42" s="679"/>
      <c r="AV42" s="679"/>
      <c r="AW42" s="679"/>
      <c r="AX42" s="679"/>
      <c r="AY42" s="680"/>
      <c r="AZ42" s="626">
        <v>1070636</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291</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1662734</v>
      </c>
      <c r="CS42" s="643"/>
      <c r="CT42" s="643"/>
      <c r="CU42" s="643"/>
      <c r="CV42" s="643"/>
      <c r="CW42" s="643"/>
      <c r="CX42" s="643"/>
      <c r="CY42" s="644"/>
      <c r="CZ42" s="645">
        <v>10</v>
      </c>
      <c r="DA42" s="646"/>
      <c r="DB42" s="646"/>
      <c r="DC42" s="647"/>
      <c r="DD42" s="648">
        <v>567823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17352258</v>
      </c>
      <c r="S43" s="665"/>
      <c r="T43" s="665"/>
      <c r="U43" s="665"/>
      <c r="V43" s="665"/>
      <c r="W43" s="665"/>
      <c r="X43" s="665"/>
      <c r="Y43" s="666"/>
      <c r="Z43" s="667">
        <v>100</v>
      </c>
      <c r="AA43" s="667"/>
      <c r="AB43" s="667"/>
      <c r="AC43" s="667"/>
      <c r="AD43" s="668">
        <v>7446917</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93011</v>
      </c>
      <c r="CS43" s="661"/>
      <c r="CT43" s="661"/>
      <c r="CU43" s="661"/>
      <c r="CV43" s="661"/>
      <c r="CW43" s="661"/>
      <c r="CX43" s="661"/>
      <c r="CY43" s="662"/>
      <c r="CZ43" s="645">
        <v>0.6</v>
      </c>
      <c r="DA43" s="663"/>
      <c r="DB43" s="663"/>
      <c r="DC43" s="664"/>
      <c r="DD43" s="648">
        <v>93011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1651079</v>
      </c>
      <c r="CS44" s="643"/>
      <c r="CT44" s="643"/>
      <c r="CU44" s="643"/>
      <c r="CV44" s="643"/>
      <c r="CW44" s="643"/>
      <c r="CX44" s="643"/>
      <c r="CY44" s="644"/>
      <c r="CZ44" s="645">
        <v>10</v>
      </c>
      <c r="DA44" s="646"/>
      <c r="DB44" s="646"/>
      <c r="DC44" s="647"/>
      <c r="DD44" s="648">
        <v>566348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827783</v>
      </c>
      <c r="CS45" s="661"/>
      <c r="CT45" s="661"/>
      <c r="CU45" s="661"/>
      <c r="CV45" s="661"/>
      <c r="CW45" s="661"/>
      <c r="CX45" s="661"/>
      <c r="CY45" s="662"/>
      <c r="CZ45" s="645">
        <v>5</v>
      </c>
      <c r="DA45" s="663"/>
      <c r="DB45" s="663"/>
      <c r="DC45" s="664"/>
      <c r="DD45" s="648">
        <v>79711</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814999</v>
      </c>
      <c r="CS46" s="643"/>
      <c r="CT46" s="643"/>
      <c r="CU46" s="643"/>
      <c r="CV46" s="643"/>
      <c r="CW46" s="643"/>
      <c r="CX46" s="643"/>
      <c r="CY46" s="644"/>
      <c r="CZ46" s="645">
        <v>4.9000000000000004</v>
      </c>
      <c r="DA46" s="646"/>
      <c r="DB46" s="646"/>
      <c r="DC46" s="647"/>
      <c r="DD46" s="648">
        <v>478340</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11655</v>
      </c>
      <c r="CS47" s="661"/>
      <c r="CT47" s="661"/>
      <c r="CU47" s="661"/>
      <c r="CV47" s="661"/>
      <c r="CW47" s="661"/>
      <c r="CX47" s="661"/>
      <c r="CY47" s="662"/>
      <c r="CZ47" s="645">
        <v>0.1</v>
      </c>
      <c r="DA47" s="663"/>
      <c r="DB47" s="663"/>
      <c r="DC47" s="664"/>
      <c r="DD47" s="648">
        <v>1475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245</v>
      </c>
      <c r="CS48" s="643"/>
      <c r="CT48" s="643"/>
      <c r="CU48" s="643"/>
      <c r="CV48" s="643"/>
      <c r="CW48" s="643"/>
      <c r="CX48" s="643"/>
      <c r="CY48" s="644"/>
      <c r="CZ48" s="645" t="s">
        <v>129</v>
      </c>
      <c r="DA48" s="646"/>
      <c r="DB48" s="646"/>
      <c r="DC48" s="647"/>
      <c r="DD48" s="648" t="s">
        <v>129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16558038</v>
      </c>
      <c r="CS49" s="627"/>
      <c r="CT49" s="627"/>
      <c r="CU49" s="627"/>
      <c r="CV49" s="627"/>
      <c r="CW49" s="627"/>
      <c r="CX49" s="627"/>
      <c r="CY49" s="628"/>
      <c r="CZ49" s="629">
        <v>100</v>
      </c>
      <c r="DA49" s="630"/>
      <c r="DB49" s="630"/>
      <c r="DC49" s="631"/>
      <c r="DD49" s="632">
        <v>9202574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FmiU5aeG7zY73FXGPN8ZRz0Hkjai5jsCYKsiGlGRoIGFXp96EUAm21jvt37eo7NNDmKf/2myIb54cJk9UWii4w==" saltValue="Stbm1Fkh5FGvMgPChIzIu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17366</v>
      </c>
      <c r="R7" s="1162"/>
      <c r="S7" s="1162"/>
      <c r="T7" s="1162"/>
      <c r="U7" s="1162"/>
      <c r="V7" s="1162">
        <v>16571</v>
      </c>
      <c r="W7" s="1162"/>
      <c r="X7" s="1162"/>
      <c r="Y7" s="1162"/>
      <c r="Z7" s="1162"/>
      <c r="AA7" s="1162">
        <v>794</v>
      </c>
      <c r="AB7" s="1162"/>
      <c r="AC7" s="1162"/>
      <c r="AD7" s="1162"/>
      <c r="AE7" s="1163"/>
      <c r="AF7" s="1164">
        <v>396</v>
      </c>
      <c r="AG7" s="1165"/>
      <c r="AH7" s="1165"/>
      <c r="AI7" s="1165"/>
      <c r="AJ7" s="1166"/>
      <c r="AK7" s="1148">
        <v>513</v>
      </c>
      <c r="AL7" s="1149"/>
      <c r="AM7" s="1149"/>
      <c r="AN7" s="1149"/>
      <c r="AO7" s="1149"/>
      <c r="AP7" s="1149">
        <v>10078</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581</v>
      </c>
      <c r="BT7" s="1153"/>
      <c r="BU7" s="1153"/>
      <c r="BV7" s="1153"/>
      <c r="BW7" s="1153"/>
      <c r="BX7" s="1153"/>
      <c r="BY7" s="1153"/>
      <c r="BZ7" s="1153"/>
      <c r="CA7" s="1153"/>
      <c r="CB7" s="1153"/>
      <c r="CC7" s="1153"/>
      <c r="CD7" s="1153"/>
      <c r="CE7" s="1153"/>
      <c r="CF7" s="1153"/>
      <c r="CG7" s="1154"/>
      <c r="CH7" s="1145">
        <v>-1</v>
      </c>
      <c r="CI7" s="1146"/>
      <c r="CJ7" s="1146"/>
      <c r="CK7" s="1146"/>
      <c r="CL7" s="1147"/>
      <c r="CM7" s="1145">
        <v>9</v>
      </c>
      <c r="CN7" s="1146"/>
      <c r="CO7" s="1146"/>
      <c r="CP7" s="1146"/>
      <c r="CQ7" s="1147"/>
      <c r="CR7" s="1145">
        <v>3</v>
      </c>
      <c r="CS7" s="1146"/>
      <c r="CT7" s="1146"/>
      <c r="CU7" s="1146"/>
      <c r="CV7" s="1147"/>
      <c r="CW7" s="1145">
        <v>5</v>
      </c>
      <c r="CX7" s="1146"/>
      <c r="CY7" s="1146"/>
      <c r="CZ7" s="1146"/>
      <c r="DA7" s="1147"/>
      <c r="DB7" s="1145" t="s">
        <v>596</v>
      </c>
      <c r="DC7" s="1146"/>
      <c r="DD7" s="1146"/>
      <c r="DE7" s="1146"/>
      <c r="DF7" s="1147"/>
      <c r="DG7" s="1145" t="s">
        <v>596</v>
      </c>
      <c r="DH7" s="1146"/>
      <c r="DI7" s="1146"/>
      <c r="DJ7" s="1146"/>
      <c r="DK7" s="1147"/>
      <c r="DL7" s="1145" t="s">
        <v>596</v>
      </c>
      <c r="DM7" s="1146"/>
      <c r="DN7" s="1146"/>
      <c r="DO7" s="1146"/>
      <c r="DP7" s="1147"/>
      <c r="DQ7" s="1145" t="s">
        <v>596</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17366</v>
      </c>
      <c r="R23" s="1126"/>
      <c r="S23" s="1126"/>
      <c r="T23" s="1126"/>
      <c r="U23" s="1126"/>
      <c r="V23" s="1126">
        <v>16571</v>
      </c>
      <c r="W23" s="1126"/>
      <c r="X23" s="1126"/>
      <c r="Y23" s="1126"/>
      <c r="Z23" s="1126"/>
      <c r="AA23" s="1126">
        <v>794</v>
      </c>
      <c r="AB23" s="1126"/>
      <c r="AC23" s="1126"/>
      <c r="AD23" s="1126"/>
      <c r="AE23" s="1127"/>
      <c r="AF23" s="1128">
        <v>396</v>
      </c>
      <c r="AG23" s="1126"/>
      <c r="AH23" s="1126"/>
      <c r="AI23" s="1126"/>
      <c r="AJ23" s="1129"/>
      <c r="AK23" s="1130"/>
      <c r="AL23" s="1131"/>
      <c r="AM23" s="1131"/>
      <c r="AN23" s="1131"/>
      <c r="AO23" s="1131"/>
      <c r="AP23" s="1126">
        <v>10078</v>
      </c>
      <c r="AQ23" s="1126"/>
      <c r="AR23" s="1126"/>
      <c r="AS23" s="1126"/>
      <c r="AT23" s="1126"/>
      <c r="AU23" s="1132"/>
      <c r="AV23" s="1132"/>
      <c r="AW23" s="1132"/>
      <c r="AX23" s="1132"/>
      <c r="AY23" s="1133"/>
      <c r="AZ23" s="1122" t="s">
        <v>129</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395</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396</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397</v>
      </c>
      <c r="R26" s="1059"/>
      <c r="S26" s="1059"/>
      <c r="T26" s="1059"/>
      <c r="U26" s="1060"/>
      <c r="V26" s="1058" t="s">
        <v>398</v>
      </c>
      <c r="W26" s="1059"/>
      <c r="X26" s="1059"/>
      <c r="Y26" s="1059"/>
      <c r="Z26" s="1060"/>
      <c r="AA26" s="1058" t="s">
        <v>399</v>
      </c>
      <c r="AB26" s="1059"/>
      <c r="AC26" s="1059"/>
      <c r="AD26" s="1059"/>
      <c r="AE26" s="1059"/>
      <c r="AF26" s="1116" t="s">
        <v>400</v>
      </c>
      <c r="AG26" s="1065"/>
      <c r="AH26" s="1065"/>
      <c r="AI26" s="1065"/>
      <c r="AJ26" s="1117"/>
      <c r="AK26" s="1059" t="s">
        <v>401</v>
      </c>
      <c r="AL26" s="1059"/>
      <c r="AM26" s="1059"/>
      <c r="AN26" s="1059"/>
      <c r="AO26" s="1060"/>
      <c r="AP26" s="1058" t="s">
        <v>402</v>
      </c>
      <c r="AQ26" s="1059"/>
      <c r="AR26" s="1059"/>
      <c r="AS26" s="1059"/>
      <c r="AT26" s="1060"/>
      <c r="AU26" s="1058" t="s">
        <v>403</v>
      </c>
      <c r="AV26" s="1059"/>
      <c r="AW26" s="1059"/>
      <c r="AX26" s="1059"/>
      <c r="AY26" s="1060"/>
      <c r="AZ26" s="1058" t="s">
        <v>404</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405</v>
      </c>
      <c r="C28" s="1108"/>
      <c r="D28" s="1108"/>
      <c r="E28" s="1108"/>
      <c r="F28" s="1108"/>
      <c r="G28" s="1108"/>
      <c r="H28" s="1108"/>
      <c r="I28" s="1108"/>
      <c r="J28" s="1108"/>
      <c r="K28" s="1108"/>
      <c r="L28" s="1108"/>
      <c r="M28" s="1108"/>
      <c r="N28" s="1108"/>
      <c r="O28" s="1108"/>
      <c r="P28" s="1109"/>
      <c r="Q28" s="1110">
        <v>3798</v>
      </c>
      <c r="R28" s="1111"/>
      <c r="S28" s="1111"/>
      <c r="T28" s="1111"/>
      <c r="U28" s="1111"/>
      <c r="V28" s="1111">
        <v>3748</v>
      </c>
      <c r="W28" s="1111"/>
      <c r="X28" s="1111"/>
      <c r="Y28" s="1111"/>
      <c r="Z28" s="1111"/>
      <c r="AA28" s="1111">
        <v>51</v>
      </c>
      <c r="AB28" s="1111"/>
      <c r="AC28" s="1111"/>
      <c r="AD28" s="1111"/>
      <c r="AE28" s="1112"/>
      <c r="AF28" s="1113">
        <v>51</v>
      </c>
      <c r="AG28" s="1111"/>
      <c r="AH28" s="1111"/>
      <c r="AI28" s="1111"/>
      <c r="AJ28" s="1114"/>
      <c r="AK28" s="1115">
        <v>273</v>
      </c>
      <c r="AL28" s="1103"/>
      <c r="AM28" s="1103"/>
      <c r="AN28" s="1103"/>
      <c r="AO28" s="1103"/>
      <c r="AP28" s="1103" t="s">
        <v>513</v>
      </c>
      <c r="AQ28" s="1103"/>
      <c r="AR28" s="1103"/>
      <c r="AS28" s="1103"/>
      <c r="AT28" s="1103"/>
      <c r="AU28" s="1103" t="s">
        <v>513</v>
      </c>
      <c r="AV28" s="1103"/>
      <c r="AW28" s="1103"/>
      <c r="AX28" s="1103"/>
      <c r="AY28" s="1103"/>
      <c r="AZ28" s="1104" t="s">
        <v>513</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406</v>
      </c>
      <c r="C29" s="1095"/>
      <c r="D29" s="1095"/>
      <c r="E29" s="1095"/>
      <c r="F29" s="1095"/>
      <c r="G29" s="1095"/>
      <c r="H29" s="1095"/>
      <c r="I29" s="1095"/>
      <c r="J29" s="1095"/>
      <c r="K29" s="1095"/>
      <c r="L29" s="1095"/>
      <c r="M29" s="1095"/>
      <c r="N29" s="1095"/>
      <c r="O29" s="1095"/>
      <c r="P29" s="1096"/>
      <c r="Q29" s="1100">
        <v>3384</v>
      </c>
      <c r="R29" s="1101"/>
      <c r="S29" s="1101"/>
      <c r="T29" s="1101"/>
      <c r="U29" s="1101"/>
      <c r="V29" s="1101">
        <v>3296</v>
      </c>
      <c r="W29" s="1101"/>
      <c r="X29" s="1101"/>
      <c r="Y29" s="1101"/>
      <c r="Z29" s="1101"/>
      <c r="AA29" s="1101">
        <v>88</v>
      </c>
      <c r="AB29" s="1101"/>
      <c r="AC29" s="1101"/>
      <c r="AD29" s="1101"/>
      <c r="AE29" s="1102"/>
      <c r="AF29" s="1076">
        <v>88</v>
      </c>
      <c r="AG29" s="1077"/>
      <c r="AH29" s="1077"/>
      <c r="AI29" s="1077"/>
      <c r="AJ29" s="1078"/>
      <c r="AK29" s="1037">
        <v>611</v>
      </c>
      <c r="AL29" s="1028"/>
      <c r="AM29" s="1028"/>
      <c r="AN29" s="1028"/>
      <c r="AO29" s="1028"/>
      <c r="AP29" s="1028" t="s">
        <v>513</v>
      </c>
      <c r="AQ29" s="1028"/>
      <c r="AR29" s="1028"/>
      <c r="AS29" s="1028"/>
      <c r="AT29" s="1028"/>
      <c r="AU29" s="1028" t="s">
        <v>513</v>
      </c>
      <c r="AV29" s="1028"/>
      <c r="AW29" s="1028"/>
      <c r="AX29" s="1028"/>
      <c r="AY29" s="1028"/>
      <c r="AZ29" s="1099" t="s">
        <v>513</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407</v>
      </c>
      <c r="C30" s="1095"/>
      <c r="D30" s="1095"/>
      <c r="E30" s="1095"/>
      <c r="F30" s="1095"/>
      <c r="G30" s="1095"/>
      <c r="H30" s="1095"/>
      <c r="I30" s="1095"/>
      <c r="J30" s="1095"/>
      <c r="K30" s="1095"/>
      <c r="L30" s="1095"/>
      <c r="M30" s="1095"/>
      <c r="N30" s="1095"/>
      <c r="O30" s="1095"/>
      <c r="P30" s="1096"/>
      <c r="Q30" s="1100">
        <v>416</v>
      </c>
      <c r="R30" s="1101"/>
      <c r="S30" s="1101"/>
      <c r="T30" s="1101"/>
      <c r="U30" s="1101"/>
      <c r="V30" s="1101">
        <v>414</v>
      </c>
      <c r="W30" s="1101"/>
      <c r="X30" s="1101"/>
      <c r="Y30" s="1101"/>
      <c r="Z30" s="1101"/>
      <c r="AA30" s="1101">
        <v>1</v>
      </c>
      <c r="AB30" s="1101"/>
      <c r="AC30" s="1101"/>
      <c r="AD30" s="1101"/>
      <c r="AE30" s="1102"/>
      <c r="AF30" s="1076">
        <v>1</v>
      </c>
      <c r="AG30" s="1077"/>
      <c r="AH30" s="1077"/>
      <c r="AI30" s="1077"/>
      <c r="AJ30" s="1078"/>
      <c r="AK30" s="1037">
        <v>125</v>
      </c>
      <c r="AL30" s="1028"/>
      <c r="AM30" s="1028"/>
      <c r="AN30" s="1028"/>
      <c r="AO30" s="1028"/>
      <c r="AP30" s="1028" t="s">
        <v>513</v>
      </c>
      <c r="AQ30" s="1028"/>
      <c r="AR30" s="1028"/>
      <c r="AS30" s="1028"/>
      <c r="AT30" s="1028"/>
      <c r="AU30" s="1028" t="s">
        <v>513</v>
      </c>
      <c r="AV30" s="1028"/>
      <c r="AW30" s="1028"/>
      <c r="AX30" s="1028"/>
      <c r="AY30" s="1028"/>
      <c r="AZ30" s="1099" t="s">
        <v>513</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408</v>
      </c>
      <c r="C31" s="1095"/>
      <c r="D31" s="1095"/>
      <c r="E31" s="1095"/>
      <c r="F31" s="1095"/>
      <c r="G31" s="1095"/>
      <c r="H31" s="1095"/>
      <c r="I31" s="1095"/>
      <c r="J31" s="1095"/>
      <c r="K31" s="1095"/>
      <c r="L31" s="1095"/>
      <c r="M31" s="1095"/>
      <c r="N31" s="1095"/>
      <c r="O31" s="1095"/>
      <c r="P31" s="1096"/>
      <c r="Q31" s="1100">
        <v>732</v>
      </c>
      <c r="R31" s="1101"/>
      <c r="S31" s="1101"/>
      <c r="T31" s="1101"/>
      <c r="U31" s="1101"/>
      <c r="V31" s="1101">
        <v>633</v>
      </c>
      <c r="W31" s="1101"/>
      <c r="X31" s="1101"/>
      <c r="Y31" s="1101"/>
      <c r="Z31" s="1101"/>
      <c r="AA31" s="1101">
        <v>98</v>
      </c>
      <c r="AB31" s="1101"/>
      <c r="AC31" s="1101"/>
      <c r="AD31" s="1101"/>
      <c r="AE31" s="1102"/>
      <c r="AF31" s="1076">
        <v>1133</v>
      </c>
      <c r="AG31" s="1077"/>
      <c r="AH31" s="1077"/>
      <c r="AI31" s="1077"/>
      <c r="AJ31" s="1078"/>
      <c r="AK31" s="1037">
        <v>55</v>
      </c>
      <c r="AL31" s="1028"/>
      <c r="AM31" s="1028"/>
      <c r="AN31" s="1028"/>
      <c r="AO31" s="1028"/>
      <c r="AP31" s="1028">
        <v>2199</v>
      </c>
      <c r="AQ31" s="1028"/>
      <c r="AR31" s="1028"/>
      <c r="AS31" s="1028"/>
      <c r="AT31" s="1028"/>
      <c r="AU31" s="1028">
        <v>218</v>
      </c>
      <c r="AV31" s="1028"/>
      <c r="AW31" s="1028"/>
      <c r="AX31" s="1028"/>
      <c r="AY31" s="1028"/>
      <c r="AZ31" s="1099" t="s">
        <v>513</v>
      </c>
      <c r="BA31" s="1099"/>
      <c r="BB31" s="1099"/>
      <c r="BC31" s="1099"/>
      <c r="BD31" s="1099"/>
      <c r="BE31" s="1089" t="s">
        <v>409</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5</v>
      </c>
      <c r="R32" s="1101"/>
      <c r="S32" s="1101"/>
      <c r="T32" s="1101"/>
      <c r="U32" s="1101"/>
      <c r="V32" s="1101">
        <v>5</v>
      </c>
      <c r="W32" s="1101"/>
      <c r="X32" s="1101"/>
      <c r="Y32" s="1101"/>
      <c r="Z32" s="1101"/>
      <c r="AA32" s="1101">
        <v>0</v>
      </c>
      <c r="AB32" s="1101"/>
      <c r="AC32" s="1101"/>
      <c r="AD32" s="1101"/>
      <c r="AE32" s="1102"/>
      <c r="AF32" s="1076">
        <v>111</v>
      </c>
      <c r="AG32" s="1077"/>
      <c r="AH32" s="1077"/>
      <c r="AI32" s="1077"/>
      <c r="AJ32" s="1078"/>
      <c r="AK32" s="1037">
        <v>5</v>
      </c>
      <c r="AL32" s="1028"/>
      <c r="AM32" s="1028"/>
      <c r="AN32" s="1028"/>
      <c r="AO32" s="1028"/>
      <c r="AP32" s="1028" t="s">
        <v>513</v>
      </c>
      <c r="AQ32" s="1028"/>
      <c r="AR32" s="1028"/>
      <c r="AS32" s="1028"/>
      <c r="AT32" s="1028"/>
      <c r="AU32" s="1028" t="s">
        <v>513</v>
      </c>
      <c r="AV32" s="1028"/>
      <c r="AW32" s="1028"/>
      <c r="AX32" s="1028"/>
      <c r="AY32" s="1028"/>
      <c r="AZ32" s="1099" t="s">
        <v>513</v>
      </c>
      <c r="BA32" s="1099"/>
      <c r="BB32" s="1099"/>
      <c r="BC32" s="1099"/>
      <c r="BD32" s="1099"/>
      <c r="BE32" s="1089" t="s">
        <v>409</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659</v>
      </c>
      <c r="R33" s="1101"/>
      <c r="S33" s="1101"/>
      <c r="T33" s="1101"/>
      <c r="U33" s="1101"/>
      <c r="V33" s="1101">
        <v>632</v>
      </c>
      <c r="W33" s="1101"/>
      <c r="X33" s="1101"/>
      <c r="Y33" s="1101"/>
      <c r="Z33" s="1101"/>
      <c r="AA33" s="1101">
        <v>28</v>
      </c>
      <c r="AB33" s="1101"/>
      <c r="AC33" s="1101"/>
      <c r="AD33" s="1101"/>
      <c r="AE33" s="1102"/>
      <c r="AF33" s="1076">
        <v>55</v>
      </c>
      <c r="AG33" s="1077"/>
      <c r="AH33" s="1077"/>
      <c r="AI33" s="1077"/>
      <c r="AJ33" s="1078"/>
      <c r="AK33" s="1037">
        <v>489</v>
      </c>
      <c r="AL33" s="1028"/>
      <c r="AM33" s="1028"/>
      <c r="AN33" s="1028"/>
      <c r="AO33" s="1028"/>
      <c r="AP33" s="1028">
        <v>4117</v>
      </c>
      <c r="AQ33" s="1028"/>
      <c r="AR33" s="1028"/>
      <c r="AS33" s="1028"/>
      <c r="AT33" s="1028"/>
      <c r="AU33" s="1028">
        <v>3652</v>
      </c>
      <c r="AV33" s="1028"/>
      <c r="AW33" s="1028"/>
      <c r="AX33" s="1028"/>
      <c r="AY33" s="1028"/>
      <c r="AZ33" s="1099" t="s">
        <v>513</v>
      </c>
      <c r="BA33" s="1099"/>
      <c r="BB33" s="1099"/>
      <c r="BC33" s="1099"/>
      <c r="BD33" s="1099"/>
      <c r="BE33" s="1089" t="s">
        <v>409</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412</v>
      </c>
      <c r="C34" s="1095"/>
      <c r="D34" s="1095"/>
      <c r="E34" s="1095"/>
      <c r="F34" s="1095"/>
      <c r="G34" s="1095"/>
      <c r="H34" s="1095"/>
      <c r="I34" s="1095"/>
      <c r="J34" s="1095"/>
      <c r="K34" s="1095"/>
      <c r="L34" s="1095"/>
      <c r="M34" s="1095"/>
      <c r="N34" s="1095"/>
      <c r="O34" s="1095"/>
      <c r="P34" s="1096"/>
      <c r="Q34" s="1100">
        <v>356</v>
      </c>
      <c r="R34" s="1101"/>
      <c r="S34" s="1101"/>
      <c r="T34" s="1101"/>
      <c r="U34" s="1101"/>
      <c r="V34" s="1101">
        <v>339</v>
      </c>
      <c r="W34" s="1101"/>
      <c r="X34" s="1101"/>
      <c r="Y34" s="1101"/>
      <c r="Z34" s="1101"/>
      <c r="AA34" s="1101">
        <v>18</v>
      </c>
      <c r="AB34" s="1101"/>
      <c r="AC34" s="1101"/>
      <c r="AD34" s="1101"/>
      <c r="AE34" s="1102"/>
      <c r="AF34" s="1076">
        <v>23</v>
      </c>
      <c r="AG34" s="1077"/>
      <c r="AH34" s="1077"/>
      <c r="AI34" s="1077"/>
      <c r="AJ34" s="1078"/>
      <c r="AK34" s="1037">
        <v>232</v>
      </c>
      <c r="AL34" s="1028"/>
      <c r="AM34" s="1028"/>
      <c r="AN34" s="1028"/>
      <c r="AO34" s="1028"/>
      <c r="AP34" s="1028">
        <v>1337</v>
      </c>
      <c r="AQ34" s="1028"/>
      <c r="AR34" s="1028"/>
      <c r="AS34" s="1028"/>
      <c r="AT34" s="1028"/>
      <c r="AU34" s="1028">
        <v>1259</v>
      </c>
      <c r="AV34" s="1028"/>
      <c r="AW34" s="1028"/>
      <c r="AX34" s="1028"/>
      <c r="AY34" s="1028"/>
      <c r="AZ34" s="1099" t="s">
        <v>513</v>
      </c>
      <c r="BA34" s="1099"/>
      <c r="BB34" s="1099"/>
      <c r="BC34" s="1099"/>
      <c r="BD34" s="1099"/>
      <c r="BE34" s="1089" t="s">
        <v>409</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413</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414</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1462</v>
      </c>
      <c r="AG63" s="1016"/>
      <c r="AH63" s="1016"/>
      <c r="AI63" s="1016"/>
      <c r="AJ63" s="1087"/>
      <c r="AK63" s="1088"/>
      <c r="AL63" s="1020"/>
      <c r="AM63" s="1020"/>
      <c r="AN63" s="1020"/>
      <c r="AO63" s="1020"/>
      <c r="AP63" s="1016">
        <v>7653</v>
      </c>
      <c r="AQ63" s="1016"/>
      <c r="AR63" s="1016"/>
      <c r="AS63" s="1016"/>
      <c r="AT63" s="1016"/>
      <c r="AU63" s="1016">
        <v>5129</v>
      </c>
      <c r="AV63" s="1016"/>
      <c r="AW63" s="1016"/>
      <c r="AX63" s="1016"/>
      <c r="AY63" s="1016"/>
      <c r="AZ63" s="1082"/>
      <c r="BA63" s="1082"/>
      <c r="BB63" s="1082"/>
      <c r="BC63" s="1082"/>
      <c r="BD63" s="1082"/>
      <c r="BE63" s="1017"/>
      <c r="BF63" s="1017"/>
      <c r="BG63" s="1017"/>
      <c r="BH63" s="1017"/>
      <c r="BI63" s="1018"/>
      <c r="BJ63" s="1083" t="s">
        <v>129</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397</v>
      </c>
      <c r="R66" s="1059"/>
      <c r="S66" s="1059"/>
      <c r="T66" s="1059"/>
      <c r="U66" s="1060"/>
      <c r="V66" s="1058" t="s">
        <v>417</v>
      </c>
      <c r="W66" s="1059"/>
      <c r="X66" s="1059"/>
      <c r="Y66" s="1059"/>
      <c r="Z66" s="1060"/>
      <c r="AA66" s="1058" t="s">
        <v>399</v>
      </c>
      <c r="AB66" s="1059"/>
      <c r="AC66" s="1059"/>
      <c r="AD66" s="1059"/>
      <c r="AE66" s="1060"/>
      <c r="AF66" s="1064" t="s">
        <v>418</v>
      </c>
      <c r="AG66" s="1065"/>
      <c r="AH66" s="1065"/>
      <c r="AI66" s="1065"/>
      <c r="AJ66" s="1066"/>
      <c r="AK66" s="1058" t="s">
        <v>401</v>
      </c>
      <c r="AL66" s="1053"/>
      <c r="AM66" s="1053"/>
      <c r="AN66" s="1053"/>
      <c r="AO66" s="1054"/>
      <c r="AP66" s="1058" t="s">
        <v>419</v>
      </c>
      <c r="AQ66" s="1059"/>
      <c r="AR66" s="1059"/>
      <c r="AS66" s="1059"/>
      <c r="AT66" s="1060"/>
      <c r="AU66" s="1058" t="s">
        <v>420</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582</v>
      </c>
      <c r="C68" s="1043"/>
      <c r="D68" s="1043"/>
      <c r="E68" s="1043"/>
      <c r="F68" s="1043"/>
      <c r="G68" s="1043"/>
      <c r="H68" s="1043"/>
      <c r="I68" s="1043"/>
      <c r="J68" s="1043"/>
      <c r="K68" s="1043"/>
      <c r="L68" s="1043"/>
      <c r="M68" s="1043"/>
      <c r="N68" s="1043"/>
      <c r="O68" s="1043"/>
      <c r="P68" s="1044"/>
      <c r="Q68" s="1045">
        <v>16027</v>
      </c>
      <c r="R68" s="1039"/>
      <c r="S68" s="1039"/>
      <c r="T68" s="1039"/>
      <c r="U68" s="1039"/>
      <c r="V68" s="1039">
        <v>16007</v>
      </c>
      <c r="W68" s="1039"/>
      <c r="X68" s="1039"/>
      <c r="Y68" s="1039"/>
      <c r="Z68" s="1039"/>
      <c r="AA68" s="1039">
        <v>20</v>
      </c>
      <c r="AB68" s="1039"/>
      <c r="AC68" s="1039"/>
      <c r="AD68" s="1039"/>
      <c r="AE68" s="1039"/>
      <c r="AF68" s="1039">
        <v>20</v>
      </c>
      <c r="AG68" s="1039"/>
      <c r="AH68" s="1039"/>
      <c r="AI68" s="1039"/>
      <c r="AJ68" s="1039"/>
      <c r="AK68" s="1039">
        <v>67</v>
      </c>
      <c r="AL68" s="1039"/>
      <c r="AM68" s="1039"/>
      <c r="AN68" s="1039"/>
      <c r="AO68" s="1039"/>
      <c r="AP68" s="1039" t="s">
        <v>596</v>
      </c>
      <c r="AQ68" s="1039"/>
      <c r="AR68" s="1039"/>
      <c r="AS68" s="1039"/>
      <c r="AT68" s="1039"/>
      <c r="AU68" s="1039" t="s">
        <v>596</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583</v>
      </c>
      <c r="C69" s="1032"/>
      <c r="D69" s="1032"/>
      <c r="E69" s="1032"/>
      <c r="F69" s="1032"/>
      <c r="G69" s="1032"/>
      <c r="H69" s="1032"/>
      <c r="I69" s="1032"/>
      <c r="J69" s="1032"/>
      <c r="K69" s="1032"/>
      <c r="L69" s="1032"/>
      <c r="M69" s="1032"/>
      <c r="N69" s="1032"/>
      <c r="O69" s="1032"/>
      <c r="P69" s="1033"/>
      <c r="Q69" s="1034">
        <v>112</v>
      </c>
      <c r="R69" s="1028"/>
      <c r="S69" s="1028"/>
      <c r="T69" s="1028"/>
      <c r="U69" s="1028"/>
      <c r="V69" s="1028">
        <v>111</v>
      </c>
      <c r="W69" s="1028"/>
      <c r="X69" s="1028"/>
      <c r="Y69" s="1028"/>
      <c r="Z69" s="1028"/>
      <c r="AA69" s="1028">
        <v>1</v>
      </c>
      <c r="AB69" s="1028"/>
      <c r="AC69" s="1028"/>
      <c r="AD69" s="1028"/>
      <c r="AE69" s="1028"/>
      <c r="AF69" s="1028">
        <v>1</v>
      </c>
      <c r="AG69" s="1028"/>
      <c r="AH69" s="1028"/>
      <c r="AI69" s="1028"/>
      <c r="AJ69" s="1028"/>
      <c r="AK69" s="1028">
        <v>11</v>
      </c>
      <c r="AL69" s="1028"/>
      <c r="AM69" s="1028"/>
      <c r="AN69" s="1028"/>
      <c r="AO69" s="1028"/>
      <c r="AP69" s="1028" t="s">
        <v>596</v>
      </c>
      <c r="AQ69" s="1028"/>
      <c r="AR69" s="1028"/>
      <c r="AS69" s="1028"/>
      <c r="AT69" s="1028"/>
      <c r="AU69" s="1028" t="s">
        <v>596</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584</v>
      </c>
      <c r="C70" s="1032"/>
      <c r="D70" s="1032"/>
      <c r="E70" s="1032"/>
      <c r="F70" s="1032"/>
      <c r="G70" s="1032"/>
      <c r="H70" s="1032"/>
      <c r="I70" s="1032"/>
      <c r="J70" s="1032"/>
      <c r="K70" s="1032"/>
      <c r="L70" s="1032"/>
      <c r="M70" s="1032"/>
      <c r="N70" s="1032"/>
      <c r="O70" s="1032"/>
      <c r="P70" s="1033"/>
      <c r="Q70" s="1034">
        <v>519</v>
      </c>
      <c r="R70" s="1028"/>
      <c r="S70" s="1028"/>
      <c r="T70" s="1028"/>
      <c r="U70" s="1028"/>
      <c r="V70" s="1028">
        <v>299</v>
      </c>
      <c r="W70" s="1028"/>
      <c r="X70" s="1028"/>
      <c r="Y70" s="1028"/>
      <c r="Z70" s="1028"/>
      <c r="AA70" s="1028">
        <v>220</v>
      </c>
      <c r="AB70" s="1028"/>
      <c r="AC70" s="1028"/>
      <c r="AD70" s="1028"/>
      <c r="AE70" s="1028"/>
      <c r="AF70" s="1028">
        <v>220</v>
      </c>
      <c r="AG70" s="1028"/>
      <c r="AH70" s="1028"/>
      <c r="AI70" s="1028"/>
      <c r="AJ70" s="1028"/>
      <c r="AK70" s="1028" t="s">
        <v>596</v>
      </c>
      <c r="AL70" s="1028"/>
      <c r="AM70" s="1028"/>
      <c r="AN70" s="1028"/>
      <c r="AO70" s="1028"/>
      <c r="AP70" s="1028" t="s">
        <v>596</v>
      </c>
      <c r="AQ70" s="1028"/>
      <c r="AR70" s="1028"/>
      <c r="AS70" s="1028"/>
      <c r="AT70" s="1028"/>
      <c r="AU70" s="1028" t="s">
        <v>596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585</v>
      </c>
      <c r="C71" s="1032"/>
      <c r="D71" s="1032"/>
      <c r="E71" s="1032"/>
      <c r="F71" s="1032"/>
      <c r="G71" s="1032"/>
      <c r="H71" s="1032"/>
      <c r="I71" s="1032"/>
      <c r="J71" s="1032"/>
      <c r="K71" s="1032"/>
      <c r="L71" s="1032"/>
      <c r="M71" s="1032"/>
      <c r="N71" s="1032"/>
      <c r="O71" s="1032"/>
      <c r="P71" s="1033"/>
      <c r="Q71" s="1034">
        <v>971</v>
      </c>
      <c r="R71" s="1028"/>
      <c r="S71" s="1028"/>
      <c r="T71" s="1028"/>
      <c r="U71" s="1028"/>
      <c r="V71" s="1028">
        <v>961</v>
      </c>
      <c r="W71" s="1028"/>
      <c r="X71" s="1028"/>
      <c r="Y71" s="1028"/>
      <c r="Z71" s="1028"/>
      <c r="AA71" s="1028">
        <v>10</v>
      </c>
      <c r="AB71" s="1028"/>
      <c r="AC71" s="1028"/>
      <c r="AD71" s="1028"/>
      <c r="AE71" s="1028"/>
      <c r="AF71" s="1028">
        <v>10</v>
      </c>
      <c r="AG71" s="1028"/>
      <c r="AH71" s="1028"/>
      <c r="AI71" s="1028"/>
      <c r="AJ71" s="1028"/>
      <c r="AK71" s="1028" t="s">
        <v>596</v>
      </c>
      <c r="AL71" s="1028"/>
      <c r="AM71" s="1028"/>
      <c r="AN71" s="1028"/>
      <c r="AO71" s="1028"/>
      <c r="AP71" s="1028" t="s">
        <v>596</v>
      </c>
      <c r="AQ71" s="1028"/>
      <c r="AR71" s="1028"/>
      <c r="AS71" s="1028"/>
      <c r="AT71" s="1028"/>
      <c r="AU71" s="1028" t="s">
        <v>596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586</v>
      </c>
      <c r="C72" s="1032"/>
      <c r="D72" s="1032"/>
      <c r="E72" s="1032"/>
      <c r="F72" s="1032"/>
      <c r="G72" s="1032"/>
      <c r="H72" s="1032"/>
      <c r="I72" s="1032"/>
      <c r="J72" s="1032"/>
      <c r="K72" s="1032"/>
      <c r="L72" s="1032"/>
      <c r="M72" s="1032"/>
      <c r="N72" s="1032"/>
      <c r="O72" s="1032"/>
      <c r="P72" s="1033"/>
      <c r="Q72" s="1034">
        <v>346250</v>
      </c>
      <c r="R72" s="1028"/>
      <c r="S72" s="1028"/>
      <c r="T72" s="1028"/>
      <c r="U72" s="1028"/>
      <c r="V72" s="1028">
        <v>330270</v>
      </c>
      <c r="W72" s="1028"/>
      <c r="X72" s="1028"/>
      <c r="Y72" s="1028"/>
      <c r="Z72" s="1028"/>
      <c r="AA72" s="1028">
        <v>15980</v>
      </c>
      <c r="AB72" s="1028"/>
      <c r="AC72" s="1028"/>
      <c r="AD72" s="1028"/>
      <c r="AE72" s="1028"/>
      <c r="AF72" s="1028">
        <v>15980</v>
      </c>
      <c r="AG72" s="1028"/>
      <c r="AH72" s="1028"/>
      <c r="AI72" s="1028"/>
      <c r="AJ72" s="1028"/>
      <c r="AK72" s="1028">
        <v>702</v>
      </c>
      <c r="AL72" s="1028"/>
      <c r="AM72" s="1028"/>
      <c r="AN72" s="1028"/>
      <c r="AO72" s="1028"/>
      <c r="AP72" s="1028" t="s">
        <v>596</v>
      </c>
      <c r="AQ72" s="1028"/>
      <c r="AR72" s="1028"/>
      <c r="AS72" s="1028"/>
      <c r="AT72" s="1028"/>
      <c r="AU72" s="1028" t="s">
        <v>596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587</v>
      </c>
      <c r="C73" s="1032"/>
      <c r="D73" s="1032"/>
      <c r="E73" s="1032"/>
      <c r="F73" s="1032"/>
      <c r="G73" s="1032"/>
      <c r="H73" s="1032"/>
      <c r="I73" s="1032"/>
      <c r="J73" s="1032"/>
      <c r="K73" s="1032"/>
      <c r="L73" s="1032"/>
      <c r="M73" s="1032"/>
      <c r="N73" s="1032"/>
      <c r="O73" s="1032"/>
      <c r="P73" s="1033"/>
      <c r="Q73" s="1034">
        <v>295</v>
      </c>
      <c r="R73" s="1028"/>
      <c r="S73" s="1028"/>
      <c r="T73" s="1028"/>
      <c r="U73" s="1028"/>
      <c r="V73" s="1028">
        <v>269</v>
      </c>
      <c r="W73" s="1028"/>
      <c r="X73" s="1028"/>
      <c r="Y73" s="1028"/>
      <c r="Z73" s="1028"/>
      <c r="AA73" s="1028">
        <v>26</v>
      </c>
      <c r="AB73" s="1028"/>
      <c r="AC73" s="1028"/>
      <c r="AD73" s="1028"/>
      <c r="AE73" s="1028"/>
      <c r="AF73" s="1028">
        <v>26</v>
      </c>
      <c r="AG73" s="1028"/>
      <c r="AH73" s="1028"/>
      <c r="AI73" s="1028"/>
      <c r="AJ73" s="1028"/>
      <c r="AK73" s="1028" t="s">
        <v>596</v>
      </c>
      <c r="AL73" s="1028"/>
      <c r="AM73" s="1028"/>
      <c r="AN73" s="1028"/>
      <c r="AO73" s="1028"/>
      <c r="AP73" s="1028" t="s">
        <v>596</v>
      </c>
      <c r="AQ73" s="1028"/>
      <c r="AR73" s="1028"/>
      <c r="AS73" s="1028"/>
      <c r="AT73" s="1028"/>
      <c r="AU73" s="1028" t="s">
        <v>596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588</v>
      </c>
      <c r="C74" s="1032"/>
      <c r="D74" s="1032"/>
      <c r="E74" s="1032"/>
      <c r="F74" s="1032"/>
      <c r="G74" s="1032"/>
      <c r="H74" s="1032"/>
      <c r="I74" s="1032"/>
      <c r="J74" s="1032"/>
      <c r="K74" s="1032"/>
      <c r="L74" s="1032"/>
      <c r="M74" s="1032"/>
      <c r="N74" s="1032"/>
      <c r="O74" s="1032"/>
      <c r="P74" s="1033"/>
      <c r="Q74" s="1034">
        <v>342</v>
      </c>
      <c r="R74" s="1028"/>
      <c r="S74" s="1028"/>
      <c r="T74" s="1028"/>
      <c r="U74" s="1028"/>
      <c r="V74" s="1028">
        <v>341</v>
      </c>
      <c r="W74" s="1028"/>
      <c r="X74" s="1028"/>
      <c r="Y74" s="1028"/>
      <c r="Z74" s="1028"/>
      <c r="AA74" s="1028">
        <v>1</v>
      </c>
      <c r="AB74" s="1028"/>
      <c r="AC74" s="1028"/>
      <c r="AD74" s="1028"/>
      <c r="AE74" s="1028"/>
      <c r="AF74" s="1028">
        <v>624</v>
      </c>
      <c r="AG74" s="1028"/>
      <c r="AH74" s="1028"/>
      <c r="AI74" s="1028"/>
      <c r="AJ74" s="1028"/>
      <c r="AK74" s="1028" t="s">
        <v>597</v>
      </c>
      <c r="AL74" s="1028"/>
      <c r="AM74" s="1028"/>
      <c r="AN74" s="1028"/>
      <c r="AO74" s="1028"/>
      <c r="AP74" s="1028" t="s">
        <v>596</v>
      </c>
      <c r="AQ74" s="1028"/>
      <c r="AR74" s="1028"/>
      <c r="AS74" s="1028"/>
      <c r="AT74" s="1028"/>
      <c r="AU74" s="1028" t="s">
        <v>596</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589</v>
      </c>
      <c r="C75" s="1032"/>
      <c r="D75" s="1032"/>
      <c r="E75" s="1032"/>
      <c r="F75" s="1032"/>
      <c r="G75" s="1032"/>
      <c r="H75" s="1032"/>
      <c r="I75" s="1032"/>
      <c r="J75" s="1032"/>
      <c r="K75" s="1032"/>
      <c r="L75" s="1032"/>
      <c r="M75" s="1032"/>
      <c r="N75" s="1032"/>
      <c r="O75" s="1032"/>
      <c r="P75" s="1033"/>
      <c r="Q75" s="1035">
        <v>628</v>
      </c>
      <c r="R75" s="1036"/>
      <c r="S75" s="1036"/>
      <c r="T75" s="1036"/>
      <c r="U75" s="1037"/>
      <c r="V75" s="1038">
        <v>462</v>
      </c>
      <c r="W75" s="1036"/>
      <c r="X75" s="1036"/>
      <c r="Y75" s="1036"/>
      <c r="Z75" s="1037"/>
      <c r="AA75" s="1038">
        <v>166</v>
      </c>
      <c r="AB75" s="1036"/>
      <c r="AC75" s="1036"/>
      <c r="AD75" s="1036"/>
      <c r="AE75" s="1037"/>
      <c r="AF75" s="1038">
        <v>166</v>
      </c>
      <c r="AG75" s="1036"/>
      <c r="AH75" s="1036"/>
      <c r="AI75" s="1036"/>
      <c r="AJ75" s="1037"/>
      <c r="AK75" s="1038" t="s">
        <v>596</v>
      </c>
      <c r="AL75" s="1036"/>
      <c r="AM75" s="1036"/>
      <c r="AN75" s="1036"/>
      <c r="AO75" s="1037"/>
      <c r="AP75" s="1038" t="s">
        <v>596</v>
      </c>
      <c r="AQ75" s="1036"/>
      <c r="AR75" s="1036"/>
      <c r="AS75" s="1036"/>
      <c r="AT75" s="1037"/>
      <c r="AU75" s="1038" t="s">
        <v>596</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590</v>
      </c>
      <c r="C76" s="1032"/>
      <c r="D76" s="1032"/>
      <c r="E76" s="1032"/>
      <c r="F76" s="1032"/>
      <c r="G76" s="1032"/>
      <c r="H76" s="1032"/>
      <c r="I76" s="1032"/>
      <c r="J76" s="1032"/>
      <c r="K76" s="1032"/>
      <c r="L76" s="1032"/>
      <c r="M76" s="1032"/>
      <c r="N76" s="1032"/>
      <c r="O76" s="1032"/>
      <c r="P76" s="1033"/>
      <c r="Q76" s="1035">
        <v>10453</v>
      </c>
      <c r="R76" s="1036"/>
      <c r="S76" s="1036"/>
      <c r="T76" s="1036"/>
      <c r="U76" s="1037"/>
      <c r="V76" s="1038">
        <v>10234</v>
      </c>
      <c r="W76" s="1036"/>
      <c r="X76" s="1036"/>
      <c r="Y76" s="1036"/>
      <c r="Z76" s="1037"/>
      <c r="AA76" s="1038">
        <v>218</v>
      </c>
      <c r="AB76" s="1036"/>
      <c r="AC76" s="1036"/>
      <c r="AD76" s="1036"/>
      <c r="AE76" s="1037"/>
      <c r="AF76" s="1038">
        <v>99</v>
      </c>
      <c r="AG76" s="1036"/>
      <c r="AH76" s="1036"/>
      <c r="AI76" s="1036"/>
      <c r="AJ76" s="1037"/>
      <c r="AK76" s="1038">
        <v>47</v>
      </c>
      <c r="AL76" s="1036"/>
      <c r="AM76" s="1036"/>
      <c r="AN76" s="1036"/>
      <c r="AO76" s="1037"/>
      <c r="AP76" s="1038" t="s">
        <v>596</v>
      </c>
      <c r="AQ76" s="1036"/>
      <c r="AR76" s="1036"/>
      <c r="AS76" s="1036"/>
      <c r="AT76" s="1037"/>
      <c r="AU76" s="1038" t="s">
        <v>596</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421</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17146</v>
      </c>
      <c r="AG88" s="1016"/>
      <c r="AH88" s="1016"/>
      <c r="AI88" s="1016"/>
      <c r="AJ88" s="1016"/>
      <c r="AK88" s="1020"/>
      <c r="AL88" s="1020"/>
      <c r="AM88" s="1020"/>
      <c r="AN88" s="1020"/>
      <c r="AO88" s="1020"/>
      <c r="AP88" s="1016"/>
      <c r="AQ88" s="1016"/>
      <c r="AR88" s="1016"/>
      <c r="AS88" s="1016"/>
      <c r="AT88" s="1016"/>
      <c r="AU88" s="1016"/>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422</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3</v>
      </c>
      <c r="CS102" s="1008"/>
      <c r="CT102" s="1008"/>
      <c r="CU102" s="1008"/>
      <c r="CV102" s="1009"/>
      <c r="CW102" s="1007">
        <v>5</v>
      </c>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423</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424</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427</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428</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429</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430</v>
      </c>
      <c r="AB109" s="951"/>
      <c r="AC109" s="951"/>
      <c r="AD109" s="951"/>
      <c r="AE109" s="952"/>
      <c r="AF109" s="953" t="s">
        <v>431</v>
      </c>
      <c r="AG109" s="951"/>
      <c r="AH109" s="951"/>
      <c r="AI109" s="951"/>
      <c r="AJ109" s="952"/>
      <c r="AK109" s="953" t="s">
        <v>309</v>
      </c>
      <c r="AL109" s="951"/>
      <c r="AM109" s="951"/>
      <c r="AN109" s="951"/>
      <c r="AO109" s="952"/>
      <c r="AP109" s="953" t="s">
        <v>432</v>
      </c>
      <c r="AQ109" s="951"/>
      <c r="AR109" s="951"/>
      <c r="AS109" s="951"/>
      <c r="AT109" s="982"/>
      <c r="AU109" s="950" t="s">
        <v>429</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430</v>
      </c>
      <c r="BR109" s="951"/>
      <c r="BS109" s="951"/>
      <c r="BT109" s="951"/>
      <c r="BU109" s="952"/>
      <c r="BV109" s="953" t="s">
        <v>431</v>
      </c>
      <c r="BW109" s="951"/>
      <c r="BX109" s="951"/>
      <c r="BY109" s="951"/>
      <c r="BZ109" s="952"/>
      <c r="CA109" s="953" t="s">
        <v>309</v>
      </c>
      <c r="CB109" s="951"/>
      <c r="CC109" s="951"/>
      <c r="CD109" s="951"/>
      <c r="CE109" s="952"/>
      <c r="CF109" s="989" t="s">
        <v>432</v>
      </c>
      <c r="CG109" s="989"/>
      <c r="CH109" s="989"/>
      <c r="CI109" s="989"/>
      <c r="CJ109" s="989"/>
      <c r="CK109" s="953" t="s">
        <v>433</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430</v>
      </c>
      <c r="DH109" s="951"/>
      <c r="DI109" s="951"/>
      <c r="DJ109" s="951"/>
      <c r="DK109" s="952"/>
      <c r="DL109" s="953" t="s">
        <v>431</v>
      </c>
      <c r="DM109" s="951"/>
      <c r="DN109" s="951"/>
      <c r="DO109" s="951"/>
      <c r="DP109" s="952"/>
      <c r="DQ109" s="953" t="s">
        <v>309</v>
      </c>
      <c r="DR109" s="951"/>
      <c r="DS109" s="951"/>
      <c r="DT109" s="951"/>
      <c r="DU109" s="952"/>
      <c r="DV109" s="953" t="s">
        <v>432</v>
      </c>
      <c r="DW109" s="951"/>
      <c r="DX109" s="951"/>
      <c r="DY109" s="951"/>
      <c r="DZ109" s="982"/>
    </row>
    <row r="110" spans="1:131" s="248" customFormat="1" ht="26.25" customHeight="1" x14ac:dyDescent="0.15">
      <c r="A110" s="853" t="s">
        <v>434</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839312</v>
      </c>
      <c r="AB110" s="944"/>
      <c r="AC110" s="944"/>
      <c r="AD110" s="944"/>
      <c r="AE110" s="945"/>
      <c r="AF110" s="946">
        <v>872210</v>
      </c>
      <c r="AG110" s="944"/>
      <c r="AH110" s="944"/>
      <c r="AI110" s="944"/>
      <c r="AJ110" s="945"/>
      <c r="AK110" s="946">
        <v>868440</v>
      </c>
      <c r="AL110" s="944"/>
      <c r="AM110" s="944"/>
      <c r="AN110" s="944"/>
      <c r="AO110" s="945"/>
      <c r="AP110" s="947">
        <v>12.3</v>
      </c>
      <c r="AQ110" s="948"/>
      <c r="AR110" s="948"/>
      <c r="AS110" s="948"/>
      <c r="AT110" s="949"/>
      <c r="AU110" s="983" t="s">
        <v>73</v>
      </c>
      <c r="AV110" s="984"/>
      <c r="AW110" s="984"/>
      <c r="AX110" s="984"/>
      <c r="AY110" s="984"/>
      <c r="AZ110" s="909" t="s">
        <v>435</v>
      </c>
      <c r="BA110" s="854"/>
      <c r="BB110" s="854"/>
      <c r="BC110" s="854"/>
      <c r="BD110" s="854"/>
      <c r="BE110" s="854"/>
      <c r="BF110" s="854"/>
      <c r="BG110" s="854"/>
      <c r="BH110" s="854"/>
      <c r="BI110" s="854"/>
      <c r="BJ110" s="854"/>
      <c r="BK110" s="854"/>
      <c r="BL110" s="854"/>
      <c r="BM110" s="854"/>
      <c r="BN110" s="854"/>
      <c r="BO110" s="854"/>
      <c r="BP110" s="855"/>
      <c r="BQ110" s="910">
        <v>9898347</v>
      </c>
      <c r="BR110" s="891"/>
      <c r="BS110" s="891"/>
      <c r="BT110" s="891"/>
      <c r="BU110" s="891"/>
      <c r="BV110" s="891">
        <v>9946532</v>
      </c>
      <c r="BW110" s="891"/>
      <c r="BX110" s="891"/>
      <c r="BY110" s="891"/>
      <c r="BZ110" s="891"/>
      <c r="CA110" s="891">
        <v>10077976</v>
      </c>
      <c r="CB110" s="891"/>
      <c r="CC110" s="891"/>
      <c r="CD110" s="891"/>
      <c r="CE110" s="891"/>
      <c r="CF110" s="915">
        <v>142.6</v>
      </c>
      <c r="CG110" s="916"/>
      <c r="CH110" s="916"/>
      <c r="CI110" s="916"/>
      <c r="CJ110" s="916"/>
      <c r="CK110" s="979" t="s">
        <v>436</v>
      </c>
      <c r="CL110" s="865"/>
      <c r="CM110" s="940" t="s">
        <v>437</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129</v>
      </c>
      <c r="DH110" s="891"/>
      <c r="DI110" s="891"/>
      <c r="DJ110" s="891"/>
      <c r="DK110" s="891"/>
      <c r="DL110" s="891" t="s">
        <v>129</v>
      </c>
      <c r="DM110" s="891"/>
      <c r="DN110" s="891"/>
      <c r="DO110" s="891"/>
      <c r="DP110" s="891"/>
      <c r="DQ110" s="891" t="s">
        <v>129</v>
      </c>
      <c r="DR110" s="891"/>
      <c r="DS110" s="891"/>
      <c r="DT110" s="891"/>
      <c r="DU110" s="891"/>
      <c r="DV110" s="892" t="s">
        <v>129</v>
      </c>
      <c r="DW110" s="892"/>
      <c r="DX110" s="892"/>
      <c r="DY110" s="892"/>
      <c r="DZ110" s="893"/>
    </row>
    <row r="111" spans="1:131" s="248" customFormat="1" ht="26.25" customHeight="1" x14ac:dyDescent="0.15">
      <c r="A111" s="820" t="s">
        <v>438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129</v>
      </c>
      <c r="AB111" s="972"/>
      <c r="AC111" s="972"/>
      <c r="AD111" s="972"/>
      <c r="AE111" s="973"/>
      <c r="AF111" s="974" t="s">
        <v>129</v>
      </c>
      <c r="AG111" s="972"/>
      <c r="AH111" s="972"/>
      <c r="AI111" s="972"/>
      <c r="AJ111" s="973"/>
      <c r="AK111" s="974" t="s">
        <v>129</v>
      </c>
      <c r="AL111" s="972"/>
      <c r="AM111" s="972"/>
      <c r="AN111" s="972"/>
      <c r="AO111" s="973"/>
      <c r="AP111" s="975" t="s">
        <v>129</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663098</v>
      </c>
      <c r="BR111" s="863"/>
      <c r="BS111" s="863"/>
      <c r="BT111" s="863"/>
      <c r="BU111" s="863"/>
      <c r="BV111" s="863">
        <v>639012</v>
      </c>
      <c r="BW111" s="863"/>
      <c r="BX111" s="863"/>
      <c r="BY111" s="863"/>
      <c r="BZ111" s="863"/>
      <c r="CA111" s="863">
        <v>614926</v>
      </c>
      <c r="CB111" s="863"/>
      <c r="CC111" s="863"/>
      <c r="CD111" s="863"/>
      <c r="CE111" s="863"/>
      <c r="CF111" s="924">
        <v>8.6999999999999993</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129</v>
      </c>
      <c r="DH111" s="863"/>
      <c r="DI111" s="863"/>
      <c r="DJ111" s="863"/>
      <c r="DK111" s="863"/>
      <c r="DL111" s="863" t="s">
        <v>129</v>
      </c>
      <c r="DM111" s="863"/>
      <c r="DN111" s="863"/>
      <c r="DO111" s="863"/>
      <c r="DP111" s="863"/>
      <c r="DQ111" s="863" t="s">
        <v>129</v>
      </c>
      <c r="DR111" s="863"/>
      <c r="DS111" s="863"/>
      <c r="DT111" s="863"/>
      <c r="DU111" s="863"/>
      <c r="DV111" s="840" t="s">
        <v>129</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129</v>
      </c>
      <c r="AG112" s="826"/>
      <c r="AH112" s="826"/>
      <c r="AI112" s="826"/>
      <c r="AJ112" s="827"/>
      <c r="AK112" s="828" t="s">
        <v>129</v>
      </c>
      <c r="AL112" s="826"/>
      <c r="AM112" s="826"/>
      <c r="AN112" s="826"/>
      <c r="AO112" s="827"/>
      <c r="AP112" s="873" t="s">
        <v>129</v>
      </c>
      <c r="AQ112" s="874"/>
      <c r="AR112" s="874"/>
      <c r="AS112" s="874"/>
      <c r="AT112" s="875"/>
      <c r="AU112" s="985"/>
      <c r="AV112" s="986"/>
      <c r="AW112" s="986"/>
      <c r="AX112" s="986"/>
      <c r="AY112" s="986"/>
      <c r="AZ112" s="861" t="s">
        <v>443</v>
      </c>
      <c r="BA112" s="796"/>
      <c r="BB112" s="796"/>
      <c r="BC112" s="796"/>
      <c r="BD112" s="796"/>
      <c r="BE112" s="796"/>
      <c r="BF112" s="796"/>
      <c r="BG112" s="796"/>
      <c r="BH112" s="796"/>
      <c r="BI112" s="796"/>
      <c r="BJ112" s="796"/>
      <c r="BK112" s="796"/>
      <c r="BL112" s="796"/>
      <c r="BM112" s="796"/>
      <c r="BN112" s="796"/>
      <c r="BO112" s="796"/>
      <c r="BP112" s="797"/>
      <c r="BQ112" s="862">
        <v>6509183</v>
      </c>
      <c r="BR112" s="863"/>
      <c r="BS112" s="863"/>
      <c r="BT112" s="863"/>
      <c r="BU112" s="863"/>
      <c r="BV112" s="863">
        <v>6009755</v>
      </c>
      <c r="BW112" s="863"/>
      <c r="BX112" s="863"/>
      <c r="BY112" s="863"/>
      <c r="BZ112" s="863"/>
      <c r="CA112" s="863">
        <v>5128938</v>
      </c>
      <c r="CB112" s="863"/>
      <c r="CC112" s="863"/>
      <c r="CD112" s="863"/>
      <c r="CE112" s="863"/>
      <c r="CF112" s="924">
        <v>72.599999999999994</v>
      </c>
      <c r="CG112" s="925"/>
      <c r="CH112" s="925"/>
      <c r="CI112" s="925"/>
      <c r="CJ112" s="925"/>
      <c r="CK112" s="980"/>
      <c r="CL112" s="867"/>
      <c r="CM112" s="870" t="s">
        <v>444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v>663098</v>
      </c>
      <c r="DH112" s="863"/>
      <c r="DI112" s="863"/>
      <c r="DJ112" s="863"/>
      <c r="DK112" s="863"/>
      <c r="DL112" s="863">
        <v>639012</v>
      </c>
      <c r="DM112" s="863"/>
      <c r="DN112" s="863"/>
      <c r="DO112" s="863"/>
      <c r="DP112" s="863"/>
      <c r="DQ112" s="863">
        <v>614926</v>
      </c>
      <c r="DR112" s="863"/>
      <c r="DS112" s="863"/>
      <c r="DT112" s="863"/>
      <c r="DU112" s="863"/>
      <c r="DV112" s="840">
        <v>8.6999999999999993</v>
      </c>
      <c r="DW112" s="840"/>
      <c r="DX112" s="840"/>
      <c r="DY112" s="840"/>
      <c r="DZ112" s="841"/>
    </row>
    <row r="113" spans="1:130" s="248" customFormat="1" ht="26.25" customHeight="1" x14ac:dyDescent="0.15">
      <c r="A113" s="967"/>
      <c r="B113" s="968"/>
      <c r="C113" s="796" t="s">
        <v>445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535286</v>
      </c>
      <c r="AB113" s="972"/>
      <c r="AC113" s="972"/>
      <c r="AD113" s="972"/>
      <c r="AE113" s="973"/>
      <c r="AF113" s="974">
        <v>536640</v>
      </c>
      <c r="AG113" s="972"/>
      <c r="AH113" s="972"/>
      <c r="AI113" s="972"/>
      <c r="AJ113" s="973"/>
      <c r="AK113" s="974">
        <v>429951</v>
      </c>
      <c r="AL113" s="972"/>
      <c r="AM113" s="972"/>
      <c r="AN113" s="972"/>
      <c r="AO113" s="973"/>
      <c r="AP113" s="975">
        <v>6.1</v>
      </c>
      <c r="AQ113" s="976"/>
      <c r="AR113" s="976"/>
      <c r="AS113" s="976"/>
      <c r="AT113" s="977"/>
      <c r="AU113" s="985"/>
      <c r="AV113" s="986"/>
      <c r="AW113" s="986"/>
      <c r="AX113" s="986"/>
      <c r="AY113" s="986"/>
      <c r="AZ113" s="861" t="s">
        <v>446</v>
      </c>
      <c r="BA113" s="796"/>
      <c r="BB113" s="796"/>
      <c r="BC113" s="796"/>
      <c r="BD113" s="796"/>
      <c r="BE113" s="796"/>
      <c r="BF113" s="796"/>
      <c r="BG113" s="796"/>
      <c r="BH113" s="796"/>
      <c r="BI113" s="796"/>
      <c r="BJ113" s="796"/>
      <c r="BK113" s="796"/>
      <c r="BL113" s="796"/>
      <c r="BM113" s="796"/>
      <c r="BN113" s="796"/>
      <c r="BO113" s="796"/>
      <c r="BP113" s="797"/>
      <c r="BQ113" s="862" t="s">
        <v>129</v>
      </c>
      <c r="BR113" s="863"/>
      <c r="BS113" s="863"/>
      <c r="BT113" s="863"/>
      <c r="BU113" s="863"/>
      <c r="BV113" s="863" t="s">
        <v>129</v>
      </c>
      <c r="BW113" s="863"/>
      <c r="BX113" s="863"/>
      <c r="BY113" s="863"/>
      <c r="BZ113" s="863"/>
      <c r="CA113" s="863" t="s">
        <v>129</v>
      </c>
      <c r="CB113" s="863"/>
      <c r="CC113" s="863"/>
      <c r="CD113" s="863"/>
      <c r="CE113" s="863"/>
      <c r="CF113" s="924" t="s">
        <v>129</v>
      </c>
      <c r="CG113" s="925"/>
      <c r="CH113" s="925"/>
      <c r="CI113" s="925"/>
      <c r="CJ113" s="925"/>
      <c r="CK113" s="980"/>
      <c r="CL113" s="867"/>
      <c r="CM113" s="870" t="s">
        <v>447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129</v>
      </c>
      <c r="DH113" s="826"/>
      <c r="DI113" s="826"/>
      <c r="DJ113" s="826"/>
      <c r="DK113" s="827"/>
      <c r="DL113" s="828" t="s">
        <v>129</v>
      </c>
      <c r="DM113" s="826"/>
      <c r="DN113" s="826"/>
      <c r="DO113" s="826"/>
      <c r="DP113" s="827"/>
      <c r="DQ113" s="828" t="s">
        <v>129</v>
      </c>
      <c r="DR113" s="826"/>
      <c r="DS113" s="826"/>
      <c r="DT113" s="826"/>
      <c r="DU113" s="827"/>
      <c r="DV113" s="873" t="s">
        <v>129</v>
      </c>
      <c r="DW113" s="874"/>
      <c r="DX113" s="874"/>
      <c r="DY113" s="874"/>
      <c r="DZ113" s="875"/>
    </row>
    <row r="114" spans="1:130" s="248" customFormat="1" ht="26.25" customHeight="1" x14ac:dyDescent="0.15">
      <c r="A114" s="967"/>
      <c r="B114" s="968"/>
      <c r="C114" s="796" t="s">
        <v>448</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t="s">
        <v>129</v>
      </c>
      <c r="AB114" s="826"/>
      <c r="AC114" s="826"/>
      <c r="AD114" s="826"/>
      <c r="AE114" s="827"/>
      <c r="AF114" s="828" t="s">
        <v>129</v>
      </c>
      <c r="AG114" s="826"/>
      <c r="AH114" s="826"/>
      <c r="AI114" s="826"/>
      <c r="AJ114" s="827"/>
      <c r="AK114" s="828" t="s">
        <v>129</v>
      </c>
      <c r="AL114" s="826"/>
      <c r="AM114" s="826"/>
      <c r="AN114" s="826"/>
      <c r="AO114" s="827"/>
      <c r="AP114" s="873" t="s">
        <v>129</v>
      </c>
      <c r="AQ114" s="874"/>
      <c r="AR114" s="874"/>
      <c r="AS114" s="874"/>
      <c r="AT114" s="875"/>
      <c r="AU114" s="985"/>
      <c r="AV114" s="986"/>
      <c r="AW114" s="986"/>
      <c r="AX114" s="986"/>
      <c r="AY114" s="986"/>
      <c r="AZ114" s="861" t="s">
        <v>449</v>
      </c>
      <c r="BA114" s="796"/>
      <c r="BB114" s="796"/>
      <c r="BC114" s="796"/>
      <c r="BD114" s="796"/>
      <c r="BE114" s="796"/>
      <c r="BF114" s="796"/>
      <c r="BG114" s="796"/>
      <c r="BH114" s="796"/>
      <c r="BI114" s="796"/>
      <c r="BJ114" s="796"/>
      <c r="BK114" s="796"/>
      <c r="BL114" s="796"/>
      <c r="BM114" s="796"/>
      <c r="BN114" s="796"/>
      <c r="BO114" s="796"/>
      <c r="BP114" s="797"/>
      <c r="BQ114" s="862">
        <v>1835531</v>
      </c>
      <c r="BR114" s="863"/>
      <c r="BS114" s="863"/>
      <c r="BT114" s="863"/>
      <c r="BU114" s="863"/>
      <c r="BV114" s="863">
        <v>1808359</v>
      </c>
      <c r="BW114" s="863"/>
      <c r="BX114" s="863"/>
      <c r="BY114" s="863"/>
      <c r="BZ114" s="863"/>
      <c r="CA114" s="863">
        <v>1768323</v>
      </c>
      <c r="CB114" s="863"/>
      <c r="CC114" s="863"/>
      <c r="CD114" s="863"/>
      <c r="CE114" s="863"/>
      <c r="CF114" s="924">
        <v>25</v>
      </c>
      <c r="CG114" s="925"/>
      <c r="CH114" s="925"/>
      <c r="CI114" s="925"/>
      <c r="CJ114" s="925"/>
      <c r="CK114" s="980"/>
      <c r="CL114" s="867"/>
      <c r="CM114" s="870" t="s">
        <v>450</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129</v>
      </c>
      <c r="DH114" s="826"/>
      <c r="DI114" s="826"/>
      <c r="DJ114" s="826"/>
      <c r="DK114" s="827"/>
      <c r="DL114" s="828" t="s">
        <v>129</v>
      </c>
      <c r="DM114" s="826"/>
      <c r="DN114" s="826"/>
      <c r="DO114" s="826"/>
      <c r="DP114" s="827"/>
      <c r="DQ114" s="828" t="s">
        <v>129</v>
      </c>
      <c r="DR114" s="826"/>
      <c r="DS114" s="826"/>
      <c r="DT114" s="826"/>
      <c r="DU114" s="827"/>
      <c r="DV114" s="873" t="s">
        <v>129</v>
      </c>
      <c r="DW114" s="874"/>
      <c r="DX114" s="874"/>
      <c r="DY114" s="874"/>
      <c r="DZ114" s="875"/>
    </row>
    <row r="115" spans="1:130" s="248" customFormat="1" ht="26.25" customHeight="1" x14ac:dyDescent="0.15">
      <c r="A115" s="967"/>
      <c r="B115" s="968"/>
      <c r="C115" s="796" t="s">
        <v>451</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129</v>
      </c>
      <c r="AB115" s="972"/>
      <c r="AC115" s="972"/>
      <c r="AD115" s="972"/>
      <c r="AE115" s="973"/>
      <c r="AF115" s="974" t="s">
        <v>129</v>
      </c>
      <c r="AG115" s="972"/>
      <c r="AH115" s="972"/>
      <c r="AI115" s="972"/>
      <c r="AJ115" s="973"/>
      <c r="AK115" s="974" t="s">
        <v>129</v>
      </c>
      <c r="AL115" s="972"/>
      <c r="AM115" s="972"/>
      <c r="AN115" s="972"/>
      <c r="AO115" s="973"/>
      <c r="AP115" s="975" t="s">
        <v>129</v>
      </c>
      <c r="AQ115" s="976"/>
      <c r="AR115" s="976"/>
      <c r="AS115" s="976"/>
      <c r="AT115" s="977"/>
      <c r="AU115" s="985"/>
      <c r="AV115" s="986"/>
      <c r="AW115" s="986"/>
      <c r="AX115" s="986"/>
      <c r="AY115" s="986"/>
      <c r="AZ115" s="861" t="s">
        <v>452</v>
      </c>
      <c r="BA115" s="796"/>
      <c r="BB115" s="796"/>
      <c r="BC115" s="796"/>
      <c r="BD115" s="796"/>
      <c r="BE115" s="796"/>
      <c r="BF115" s="796"/>
      <c r="BG115" s="796"/>
      <c r="BH115" s="796"/>
      <c r="BI115" s="796"/>
      <c r="BJ115" s="796"/>
      <c r="BK115" s="796"/>
      <c r="BL115" s="796"/>
      <c r="BM115" s="796"/>
      <c r="BN115" s="796"/>
      <c r="BO115" s="796"/>
      <c r="BP115" s="797"/>
      <c r="BQ115" s="862" t="s">
        <v>129</v>
      </c>
      <c r="BR115" s="863"/>
      <c r="BS115" s="863"/>
      <c r="BT115" s="863"/>
      <c r="BU115" s="863"/>
      <c r="BV115" s="863" t="s">
        <v>129</v>
      </c>
      <c r="BW115" s="863"/>
      <c r="BX115" s="863"/>
      <c r="BY115" s="863"/>
      <c r="BZ115" s="863"/>
      <c r="CA115" s="863" t="s">
        <v>129</v>
      </c>
      <c r="CB115" s="863"/>
      <c r="CC115" s="863"/>
      <c r="CD115" s="863"/>
      <c r="CE115" s="863"/>
      <c r="CF115" s="924" t="s">
        <v>129</v>
      </c>
      <c r="CG115" s="925"/>
      <c r="CH115" s="925"/>
      <c r="CI115" s="925"/>
      <c r="CJ115" s="925"/>
      <c r="CK115" s="980"/>
      <c r="CL115" s="867"/>
      <c r="CM115" s="861" t="s">
        <v>453</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129</v>
      </c>
      <c r="DH115" s="826"/>
      <c r="DI115" s="826"/>
      <c r="DJ115" s="826"/>
      <c r="DK115" s="827"/>
      <c r="DL115" s="828" t="s">
        <v>129</v>
      </c>
      <c r="DM115" s="826"/>
      <c r="DN115" s="826"/>
      <c r="DO115" s="826"/>
      <c r="DP115" s="827"/>
      <c r="DQ115" s="828" t="s">
        <v>129</v>
      </c>
      <c r="DR115" s="826"/>
      <c r="DS115" s="826"/>
      <c r="DT115" s="826"/>
      <c r="DU115" s="827"/>
      <c r="DV115" s="873" t="s">
        <v>129</v>
      </c>
      <c r="DW115" s="874"/>
      <c r="DX115" s="874"/>
      <c r="DY115" s="874"/>
      <c r="DZ115" s="875"/>
    </row>
    <row r="116" spans="1:130" s="248" customFormat="1" ht="26.25" customHeight="1" x14ac:dyDescent="0.15">
      <c r="A116" s="969"/>
      <c r="B116" s="970"/>
      <c r="C116" s="929" t="s">
        <v>454</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129</v>
      </c>
      <c r="AB116" s="826"/>
      <c r="AC116" s="826"/>
      <c r="AD116" s="826"/>
      <c r="AE116" s="827"/>
      <c r="AF116" s="828" t="s">
        <v>129</v>
      </c>
      <c r="AG116" s="826"/>
      <c r="AH116" s="826"/>
      <c r="AI116" s="826"/>
      <c r="AJ116" s="827"/>
      <c r="AK116" s="828" t="s">
        <v>129</v>
      </c>
      <c r="AL116" s="826"/>
      <c r="AM116" s="826"/>
      <c r="AN116" s="826"/>
      <c r="AO116" s="827"/>
      <c r="AP116" s="873" t="s">
        <v>129</v>
      </c>
      <c r="AQ116" s="874"/>
      <c r="AR116" s="874"/>
      <c r="AS116" s="874"/>
      <c r="AT116" s="875"/>
      <c r="AU116" s="985"/>
      <c r="AV116" s="986"/>
      <c r="AW116" s="986"/>
      <c r="AX116" s="986"/>
      <c r="AY116" s="986"/>
      <c r="AZ116" s="912" t="s">
        <v>455</v>
      </c>
      <c r="BA116" s="913"/>
      <c r="BB116" s="913"/>
      <c r="BC116" s="913"/>
      <c r="BD116" s="913"/>
      <c r="BE116" s="913"/>
      <c r="BF116" s="913"/>
      <c r="BG116" s="913"/>
      <c r="BH116" s="913"/>
      <c r="BI116" s="913"/>
      <c r="BJ116" s="913"/>
      <c r="BK116" s="913"/>
      <c r="BL116" s="913"/>
      <c r="BM116" s="913"/>
      <c r="BN116" s="913"/>
      <c r="BO116" s="913"/>
      <c r="BP116" s="914"/>
      <c r="BQ116" s="862" t="s">
        <v>129</v>
      </c>
      <c r="BR116" s="863"/>
      <c r="BS116" s="863"/>
      <c r="BT116" s="863"/>
      <c r="BU116" s="863"/>
      <c r="BV116" s="863" t="s">
        <v>129</v>
      </c>
      <c r="BW116" s="863"/>
      <c r="BX116" s="863"/>
      <c r="BY116" s="863"/>
      <c r="BZ116" s="863"/>
      <c r="CA116" s="863" t="s">
        <v>129</v>
      </c>
      <c r="CB116" s="863"/>
      <c r="CC116" s="863"/>
      <c r="CD116" s="863"/>
      <c r="CE116" s="863"/>
      <c r="CF116" s="924" t="s">
        <v>129</v>
      </c>
      <c r="CG116" s="925"/>
      <c r="CH116" s="925"/>
      <c r="CI116" s="925"/>
      <c r="CJ116" s="925"/>
      <c r="CK116" s="980"/>
      <c r="CL116" s="867"/>
      <c r="CM116" s="870" t="s">
        <v>456</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129</v>
      </c>
      <c r="DH116" s="826"/>
      <c r="DI116" s="826"/>
      <c r="DJ116" s="826"/>
      <c r="DK116" s="827"/>
      <c r="DL116" s="828" t="s">
        <v>129</v>
      </c>
      <c r="DM116" s="826"/>
      <c r="DN116" s="826"/>
      <c r="DO116" s="826"/>
      <c r="DP116" s="827"/>
      <c r="DQ116" s="828" t="s">
        <v>129</v>
      </c>
      <c r="DR116" s="826"/>
      <c r="DS116" s="826"/>
      <c r="DT116" s="826"/>
      <c r="DU116" s="827"/>
      <c r="DV116" s="873" t="s">
        <v>129</v>
      </c>
      <c r="DW116" s="874"/>
      <c r="DX116" s="874"/>
      <c r="DY116" s="874"/>
      <c r="DZ116" s="875"/>
    </row>
    <row r="117" spans="1:130" s="248" customFormat="1" ht="26.25" customHeight="1" x14ac:dyDescent="0.15">
      <c r="A117" s="950" t="s">
        <v>186</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457</v>
      </c>
      <c r="Z117" s="952"/>
      <c r="AA117" s="957">
        <v>1374598</v>
      </c>
      <c r="AB117" s="958"/>
      <c r="AC117" s="958"/>
      <c r="AD117" s="958"/>
      <c r="AE117" s="959"/>
      <c r="AF117" s="960">
        <v>1408850</v>
      </c>
      <c r="AG117" s="958"/>
      <c r="AH117" s="958"/>
      <c r="AI117" s="958"/>
      <c r="AJ117" s="959"/>
      <c r="AK117" s="960">
        <v>1298391</v>
      </c>
      <c r="AL117" s="958"/>
      <c r="AM117" s="958"/>
      <c r="AN117" s="958"/>
      <c r="AO117" s="959"/>
      <c r="AP117" s="961"/>
      <c r="AQ117" s="962"/>
      <c r="AR117" s="962"/>
      <c r="AS117" s="962"/>
      <c r="AT117" s="963"/>
      <c r="AU117" s="985"/>
      <c r="AV117" s="986"/>
      <c r="AW117" s="986"/>
      <c r="AX117" s="986"/>
      <c r="AY117" s="986"/>
      <c r="AZ117" s="912" t="s">
        <v>458</v>
      </c>
      <c r="BA117" s="913"/>
      <c r="BB117" s="913"/>
      <c r="BC117" s="913"/>
      <c r="BD117" s="913"/>
      <c r="BE117" s="913"/>
      <c r="BF117" s="913"/>
      <c r="BG117" s="913"/>
      <c r="BH117" s="913"/>
      <c r="BI117" s="913"/>
      <c r="BJ117" s="913"/>
      <c r="BK117" s="913"/>
      <c r="BL117" s="913"/>
      <c r="BM117" s="913"/>
      <c r="BN117" s="913"/>
      <c r="BO117" s="913"/>
      <c r="BP117" s="914"/>
      <c r="BQ117" s="862" t="s">
        <v>129</v>
      </c>
      <c r="BR117" s="863"/>
      <c r="BS117" s="863"/>
      <c r="BT117" s="863"/>
      <c r="BU117" s="863"/>
      <c r="BV117" s="863" t="s">
        <v>129</v>
      </c>
      <c r="BW117" s="863"/>
      <c r="BX117" s="863"/>
      <c r="BY117" s="863"/>
      <c r="BZ117" s="863"/>
      <c r="CA117" s="863" t="s">
        <v>129</v>
      </c>
      <c r="CB117" s="863"/>
      <c r="CC117" s="863"/>
      <c r="CD117" s="863"/>
      <c r="CE117" s="863"/>
      <c r="CF117" s="924" t="s">
        <v>129</v>
      </c>
      <c r="CG117" s="925"/>
      <c r="CH117" s="925"/>
      <c r="CI117" s="925"/>
      <c r="CJ117" s="925"/>
      <c r="CK117" s="980"/>
      <c r="CL117" s="867"/>
      <c r="CM117" s="870" t="s">
        <v>459</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129</v>
      </c>
      <c r="DH117" s="826"/>
      <c r="DI117" s="826"/>
      <c r="DJ117" s="826"/>
      <c r="DK117" s="827"/>
      <c r="DL117" s="828" t="s">
        <v>129</v>
      </c>
      <c r="DM117" s="826"/>
      <c r="DN117" s="826"/>
      <c r="DO117" s="826"/>
      <c r="DP117" s="827"/>
      <c r="DQ117" s="828" t="s">
        <v>129</v>
      </c>
      <c r="DR117" s="826"/>
      <c r="DS117" s="826"/>
      <c r="DT117" s="826"/>
      <c r="DU117" s="827"/>
      <c r="DV117" s="873" t="s">
        <v>129</v>
      </c>
      <c r="DW117" s="874"/>
      <c r="DX117" s="874"/>
      <c r="DY117" s="874"/>
      <c r="DZ117" s="875"/>
    </row>
    <row r="118" spans="1:130" s="248" customFormat="1" ht="26.25" customHeight="1" x14ac:dyDescent="0.15">
      <c r="A118" s="950" t="s">
        <v>433</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430</v>
      </c>
      <c r="AB118" s="951"/>
      <c r="AC118" s="951"/>
      <c r="AD118" s="951"/>
      <c r="AE118" s="952"/>
      <c r="AF118" s="953" t="s">
        <v>431</v>
      </c>
      <c r="AG118" s="951"/>
      <c r="AH118" s="951"/>
      <c r="AI118" s="951"/>
      <c r="AJ118" s="952"/>
      <c r="AK118" s="953" t="s">
        <v>309</v>
      </c>
      <c r="AL118" s="951"/>
      <c r="AM118" s="951"/>
      <c r="AN118" s="951"/>
      <c r="AO118" s="952"/>
      <c r="AP118" s="954" t="s">
        <v>432</v>
      </c>
      <c r="AQ118" s="955"/>
      <c r="AR118" s="955"/>
      <c r="AS118" s="955"/>
      <c r="AT118" s="956"/>
      <c r="AU118" s="985"/>
      <c r="AV118" s="986"/>
      <c r="AW118" s="986"/>
      <c r="AX118" s="986"/>
      <c r="AY118" s="986"/>
      <c r="AZ118" s="928" t="s">
        <v>460</v>
      </c>
      <c r="BA118" s="929"/>
      <c r="BB118" s="929"/>
      <c r="BC118" s="929"/>
      <c r="BD118" s="929"/>
      <c r="BE118" s="929"/>
      <c r="BF118" s="929"/>
      <c r="BG118" s="929"/>
      <c r="BH118" s="929"/>
      <c r="BI118" s="929"/>
      <c r="BJ118" s="929"/>
      <c r="BK118" s="929"/>
      <c r="BL118" s="929"/>
      <c r="BM118" s="929"/>
      <c r="BN118" s="929"/>
      <c r="BO118" s="929"/>
      <c r="BP118" s="930"/>
      <c r="BQ118" s="931" t="s">
        <v>129</v>
      </c>
      <c r="BR118" s="894"/>
      <c r="BS118" s="894"/>
      <c r="BT118" s="894"/>
      <c r="BU118" s="894"/>
      <c r="BV118" s="894" t="s">
        <v>129</v>
      </c>
      <c r="BW118" s="894"/>
      <c r="BX118" s="894"/>
      <c r="BY118" s="894"/>
      <c r="BZ118" s="894"/>
      <c r="CA118" s="894" t="s">
        <v>129</v>
      </c>
      <c r="CB118" s="894"/>
      <c r="CC118" s="894"/>
      <c r="CD118" s="894"/>
      <c r="CE118" s="894"/>
      <c r="CF118" s="924" t="s">
        <v>129</v>
      </c>
      <c r="CG118" s="925"/>
      <c r="CH118" s="925"/>
      <c r="CI118" s="925"/>
      <c r="CJ118" s="925"/>
      <c r="CK118" s="980"/>
      <c r="CL118" s="867"/>
      <c r="CM118" s="870" t="s">
        <v>461</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129</v>
      </c>
      <c r="DH118" s="826"/>
      <c r="DI118" s="826"/>
      <c r="DJ118" s="826"/>
      <c r="DK118" s="827"/>
      <c r="DL118" s="828" t="s">
        <v>129</v>
      </c>
      <c r="DM118" s="826"/>
      <c r="DN118" s="826"/>
      <c r="DO118" s="826"/>
      <c r="DP118" s="827"/>
      <c r="DQ118" s="828" t="s">
        <v>129</v>
      </c>
      <c r="DR118" s="826"/>
      <c r="DS118" s="826"/>
      <c r="DT118" s="826"/>
      <c r="DU118" s="827"/>
      <c r="DV118" s="873" t="s">
        <v>129</v>
      </c>
      <c r="DW118" s="874"/>
      <c r="DX118" s="874"/>
      <c r="DY118" s="874"/>
      <c r="DZ118" s="875"/>
    </row>
    <row r="119" spans="1:130" s="248" customFormat="1" ht="26.25" customHeight="1" x14ac:dyDescent="0.15">
      <c r="A119" s="864" t="s">
        <v>436</v>
      </c>
      <c r="B119" s="865"/>
      <c r="C119" s="940" t="s">
        <v>437</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129</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87"/>
      <c r="AV119" s="988"/>
      <c r="AW119" s="988"/>
      <c r="AX119" s="988"/>
      <c r="AY119" s="988"/>
      <c r="AZ119" s="279" t="s">
        <v>186</v>
      </c>
      <c r="BA119" s="279"/>
      <c r="BB119" s="279"/>
      <c r="BC119" s="279"/>
      <c r="BD119" s="279"/>
      <c r="BE119" s="279"/>
      <c r="BF119" s="279"/>
      <c r="BG119" s="279"/>
      <c r="BH119" s="279"/>
      <c r="BI119" s="279"/>
      <c r="BJ119" s="279"/>
      <c r="BK119" s="279"/>
      <c r="BL119" s="279"/>
      <c r="BM119" s="279"/>
      <c r="BN119" s="279"/>
      <c r="BO119" s="926" t="s">
        <v>462</v>
      </c>
      <c r="BP119" s="927"/>
      <c r="BQ119" s="931">
        <v>18906159</v>
      </c>
      <c r="BR119" s="894"/>
      <c r="BS119" s="894"/>
      <c r="BT119" s="894"/>
      <c r="BU119" s="894"/>
      <c r="BV119" s="894">
        <v>18403658</v>
      </c>
      <c r="BW119" s="894"/>
      <c r="BX119" s="894"/>
      <c r="BY119" s="894"/>
      <c r="BZ119" s="894"/>
      <c r="CA119" s="894">
        <v>17590163</v>
      </c>
      <c r="CB119" s="894"/>
      <c r="CC119" s="894"/>
      <c r="CD119" s="894"/>
      <c r="CE119" s="894"/>
      <c r="CF119" s="792"/>
      <c r="CG119" s="793"/>
      <c r="CH119" s="793"/>
      <c r="CI119" s="793"/>
      <c r="CJ119" s="883"/>
      <c r="CK119" s="981"/>
      <c r="CL119" s="869"/>
      <c r="CM119" s="887" t="s">
        <v>463</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129</v>
      </c>
      <c r="DH119" s="809"/>
      <c r="DI119" s="809"/>
      <c r="DJ119" s="809"/>
      <c r="DK119" s="810"/>
      <c r="DL119" s="811" t="s">
        <v>129</v>
      </c>
      <c r="DM119" s="809"/>
      <c r="DN119" s="809"/>
      <c r="DO119" s="809"/>
      <c r="DP119" s="810"/>
      <c r="DQ119" s="811" t="s">
        <v>129</v>
      </c>
      <c r="DR119" s="809"/>
      <c r="DS119" s="809"/>
      <c r="DT119" s="809"/>
      <c r="DU119" s="810"/>
      <c r="DV119" s="897" t="s">
        <v>129</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129</v>
      </c>
      <c r="AB120" s="826"/>
      <c r="AC120" s="826"/>
      <c r="AD120" s="826"/>
      <c r="AE120" s="827"/>
      <c r="AF120" s="828" t="s">
        <v>129</v>
      </c>
      <c r="AG120" s="826"/>
      <c r="AH120" s="826"/>
      <c r="AI120" s="826"/>
      <c r="AJ120" s="827"/>
      <c r="AK120" s="828" t="s">
        <v>129</v>
      </c>
      <c r="AL120" s="826"/>
      <c r="AM120" s="826"/>
      <c r="AN120" s="826"/>
      <c r="AO120" s="827"/>
      <c r="AP120" s="873" t="s">
        <v>129</v>
      </c>
      <c r="AQ120" s="874"/>
      <c r="AR120" s="874"/>
      <c r="AS120" s="874"/>
      <c r="AT120" s="875"/>
      <c r="AU120" s="932" t="s">
        <v>464</v>
      </c>
      <c r="AV120" s="933"/>
      <c r="AW120" s="933"/>
      <c r="AX120" s="933"/>
      <c r="AY120" s="934"/>
      <c r="AZ120" s="909" t="s">
        <v>465</v>
      </c>
      <c r="BA120" s="854"/>
      <c r="BB120" s="854"/>
      <c r="BC120" s="854"/>
      <c r="BD120" s="854"/>
      <c r="BE120" s="854"/>
      <c r="BF120" s="854"/>
      <c r="BG120" s="854"/>
      <c r="BH120" s="854"/>
      <c r="BI120" s="854"/>
      <c r="BJ120" s="854"/>
      <c r="BK120" s="854"/>
      <c r="BL120" s="854"/>
      <c r="BM120" s="854"/>
      <c r="BN120" s="854"/>
      <c r="BO120" s="854"/>
      <c r="BP120" s="855"/>
      <c r="BQ120" s="910">
        <v>4720435</v>
      </c>
      <c r="BR120" s="891"/>
      <c r="BS120" s="891"/>
      <c r="BT120" s="891"/>
      <c r="BU120" s="891"/>
      <c r="BV120" s="891">
        <v>4426094</v>
      </c>
      <c r="BW120" s="891"/>
      <c r="BX120" s="891"/>
      <c r="BY120" s="891"/>
      <c r="BZ120" s="891"/>
      <c r="CA120" s="891">
        <v>4285732</v>
      </c>
      <c r="CB120" s="891"/>
      <c r="CC120" s="891"/>
      <c r="CD120" s="891"/>
      <c r="CE120" s="891"/>
      <c r="CF120" s="915">
        <v>60.6</v>
      </c>
      <c r="CG120" s="916"/>
      <c r="CH120" s="916"/>
      <c r="CI120" s="916"/>
      <c r="CJ120" s="916"/>
      <c r="CK120" s="917" t="s">
        <v>466</v>
      </c>
      <c r="CL120" s="901"/>
      <c r="CM120" s="901"/>
      <c r="CN120" s="901"/>
      <c r="CO120" s="902"/>
      <c r="CP120" s="921" t="s">
        <v>411</v>
      </c>
      <c r="CQ120" s="922"/>
      <c r="CR120" s="922"/>
      <c r="CS120" s="922"/>
      <c r="CT120" s="922"/>
      <c r="CU120" s="922"/>
      <c r="CV120" s="922"/>
      <c r="CW120" s="922"/>
      <c r="CX120" s="922"/>
      <c r="CY120" s="922"/>
      <c r="CZ120" s="922"/>
      <c r="DA120" s="922"/>
      <c r="DB120" s="922"/>
      <c r="DC120" s="922"/>
      <c r="DD120" s="922"/>
      <c r="DE120" s="922"/>
      <c r="DF120" s="923"/>
      <c r="DG120" s="910" t="s">
        <v>129</v>
      </c>
      <c r="DH120" s="891"/>
      <c r="DI120" s="891"/>
      <c r="DJ120" s="891"/>
      <c r="DK120" s="891"/>
      <c r="DL120" s="891" t="s">
        <v>129</v>
      </c>
      <c r="DM120" s="891"/>
      <c r="DN120" s="891"/>
      <c r="DO120" s="891"/>
      <c r="DP120" s="891"/>
      <c r="DQ120" s="891">
        <v>3651895</v>
      </c>
      <c r="DR120" s="891"/>
      <c r="DS120" s="891"/>
      <c r="DT120" s="891"/>
      <c r="DU120" s="891"/>
      <c r="DV120" s="892">
        <v>51.7</v>
      </c>
      <c r="DW120" s="892"/>
      <c r="DX120" s="892"/>
      <c r="DY120" s="892"/>
      <c r="DZ120" s="893"/>
    </row>
    <row r="121" spans="1:130" s="248" customFormat="1" ht="26.25" customHeight="1" x14ac:dyDescent="0.15">
      <c r="A121" s="866"/>
      <c r="B121" s="867"/>
      <c r="C121" s="912" t="s">
        <v>467</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129</v>
      </c>
      <c r="AB121" s="826"/>
      <c r="AC121" s="826"/>
      <c r="AD121" s="826"/>
      <c r="AE121" s="827"/>
      <c r="AF121" s="828" t="s">
        <v>129</v>
      </c>
      <c r="AG121" s="826"/>
      <c r="AH121" s="826"/>
      <c r="AI121" s="826"/>
      <c r="AJ121" s="827"/>
      <c r="AK121" s="828" t="s">
        <v>129</v>
      </c>
      <c r="AL121" s="826"/>
      <c r="AM121" s="826"/>
      <c r="AN121" s="826"/>
      <c r="AO121" s="827"/>
      <c r="AP121" s="873" t="s">
        <v>129</v>
      </c>
      <c r="AQ121" s="874"/>
      <c r="AR121" s="874"/>
      <c r="AS121" s="874"/>
      <c r="AT121" s="875"/>
      <c r="AU121" s="935"/>
      <c r="AV121" s="936"/>
      <c r="AW121" s="936"/>
      <c r="AX121" s="936"/>
      <c r="AY121" s="937"/>
      <c r="AZ121" s="861" t="s">
        <v>468</v>
      </c>
      <c r="BA121" s="796"/>
      <c r="BB121" s="796"/>
      <c r="BC121" s="796"/>
      <c r="BD121" s="796"/>
      <c r="BE121" s="796"/>
      <c r="BF121" s="796"/>
      <c r="BG121" s="796"/>
      <c r="BH121" s="796"/>
      <c r="BI121" s="796"/>
      <c r="BJ121" s="796"/>
      <c r="BK121" s="796"/>
      <c r="BL121" s="796"/>
      <c r="BM121" s="796"/>
      <c r="BN121" s="796"/>
      <c r="BO121" s="796"/>
      <c r="BP121" s="797"/>
      <c r="BQ121" s="862">
        <v>60830</v>
      </c>
      <c r="BR121" s="863"/>
      <c r="BS121" s="863"/>
      <c r="BT121" s="863"/>
      <c r="BU121" s="863"/>
      <c r="BV121" s="863">
        <v>40890</v>
      </c>
      <c r="BW121" s="863"/>
      <c r="BX121" s="863"/>
      <c r="BY121" s="863"/>
      <c r="BZ121" s="863"/>
      <c r="CA121" s="863">
        <v>67821</v>
      </c>
      <c r="CB121" s="863"/>
      <c r="CC121" s="863"/>
      <c r="CD121" s="863"/>
      <c r="CE121" s="863"/>
      <c r="CF121" s="924">
        <v>1</v>
      </c>
      <c r="CG121" s="925"/>
      <c r="CH121" s="925"/>
      <c r="CI121" s="925"/>
      <c r="CJ121" s="925"/>
      <c r="CK121" s="918"/>
      <c r="CL121" s="904"/>
      <c r="CM121" s="904"/>
      <c r="CN121" s="904"/>
      <c r="CO121" s="905"/>
      <c r="CP121" s="884" t="s">
        <v>412</v>
      </c>
      <c r="CQ121" s="885"/>
      <c r="CR121" s="885"/>
      <c r="CS121" s="885"/>
      <c r="CT121" s="885"/>
      <c r="CU121" s="885"/>
      <c r="CV121" s="885"/>
      <c r="CW121" s="885"/>
      <c r="CX121" s="885"/>
      <c r="CY121" s="885"/>
      <c r="CZ121" s="885"/>
      <c r="DA121" s="885"/>
      <c r="DB121" s="885"/>
      <c r="DC121" s="885"/>
      <c r="DD121" s="885"/>
      <c r="DE121" s="885"/>
      <c r="DF121" s="886"/>
      <c r="DG121" s="862" t="s">
        <v>129</v>
      </c>
      <c r="DH121" s="863"/>
      <c r="DI121" s="863"/>
      <c r="DJ121" s="863"/>
      <c r="DK121" s="863"/>
      <c r="DL121" s="863" t="s">
        <v>129</v>
      </c>
      <c r="DM121" s="863"/>
      <c r="DN121" s="863"/>
      <c r="DO121" s="863"/>
      <c r="DP121" s="863"/>
      <c r="DQ121" s="863">
        <v>1259367</v>
      </c>
      <c r="DR121" s="863"/>
      <c r="DS121" s="863"/>
      <c r="DT121" s="863"/>
      <c r="DU121" s="863"/>
      <c r="DV121" s="840">
        <v>17.8</v>
      </c>
      <c r="DW121" s="840"/>
      <c r="DX121" s="840"/>
      <c r="DY121" s="840"/>
      <c r="DZ121" s="841"/>
    </row>
    <row r="122" spans="1:130" s="248" customFormat="1" ht="26.25" customHeight="1" x14ac:dyDescent="0.15">
      <c r="A122" s="866"/>
      <c r="B122" s="867"/>
      <c r="C122" s="870" t="s">
        <v>450</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129</v>
      </c>
      <c r="AB122" s="826"/>
      <c r="AC122" s="826"/>
      <c r="AD122" s="826"/>
      <c r="AE122" s="827"/>
      <c r="AF122" s="828" t="s">
        <v>129</v>
      </c>
      <c r="AG122" s="826"/>
      <c r="AH122" s="826"/>
      <c r="AI122" s="826"/>
      <c r="AJ122" s="827"/>
      <c r="AK122" s="828" t="s">
        <v>129</v>
      </c>
      <c r="AL122" s="826"/>
      <c r="AM122" s="826"/>
      <c r="AN122" s="826"/>
      <c r="AO122" s="827"/>
      <c r="AP122" s="873" t="s">
        <v>129</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10006343</v>
      </c>
      <c r="BR122" s="894"/>
      <c r="BS122" s="894"/>
      <c r="BT122" s="894"/>
      <c r="BU122" s="894"/>
      <c r="BV122" s="894">
        <v>9803310</v>
      </c>
      <c r="BW122" s="894"/>
      <c r="BX122" s="894"/>
      <c r="BY122" s="894"/>
      <c r="BZ122" s="894"/>
      <c r="CA122" s="894">
        <v>9562183</v>
      </c>
      <c r="CB122" s="894"/>
      <c r="CC122" s="894"/>
      <c r="CD122" s="894"/>
      <c r="CE122" s="894"/>
      <c r="CF122" s="895">
        <v>135.30000000000001</v>
      </c>
      <c r="CG122" s="896"/>
      <c r="CH122" s="896"/>
      <c r="CI122" s="896"/>
      <c r="CJ122" s="896"/>
      <c r="CK122" s="918"/>
      <c r="CL122" s="904"/>
      <c r="CM122" s="904"/>
      <c r="CN122" s="904"/>
      <c r="CO122" s="905"/>
      <c r="CP122" s="884" t="s">
        <v>408</v>
      </c>
      <c r="CQ122" s="885"/>
      <c r="CR122" s="885"/>
      <c r="CS122" s="885"/>
      <c r="CT122" s="885"/>
      <c r="CU122" s="885"/>
      <c r="CV122" s="885"/>
      <c r="CW122" s="885"/>
      <c r="CX122" s="885"/>
      <c r="CY122" s="885"/>
      <c r="CZ122" s="885"/>
      <c r="DA122" s="885"/>
      <c r="DB122" s="885"/>
      <c r="DC122" s="885"/>
      <c r="DD122" s="885"/>
      <c r="DE122" s="885"/>
      <c r="DF122" s="886"/>
      <c r="DG122" s="862">
        <v>680622</v>
      </c>
      <c r="DH122" s="863"/>
      <c r="DI122" s="863"/>
      <c r="DJ122" s="863"/>
      <c r="DK122" s="863"/>
      <c r="DL122" s="863">
        <v>423248</v>
      </c>
      <c r="DM122" s="863"/>
      <c r="DN122" s="863"/>
      <c r="DO122" s="863"/>
      <c r="DP122" s="863"/>
      <c r="DQ122" s="863">
        <v>217676</v>
      </c>
      <c r="DR122" s="863"/>
      <c r="DS122" s="863"/>
      <c r="DT122" s="863"/>
      <c r="DU122" s="863"/>
      <c r="DV122" s="840">
        <v>3.1</v>
      </c>
      <c r="DW122" s="840"/>
      <c r="DX122" s="840"/>
      <c r="DY122" s="840"/>
      <c r="DZ122" s="841"/>
    </row>
    <row r="123" spans="1:130" s="248" customFormat="1" ht="26.25" customHeight="1" x14ac:dyDescent="0.15">
      <c r="A123" s="866"/>
      <c r="B123" s="867"/>
      <c r="C123" s="870" t="s">
        <v>456</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129</v>
      </c>
      <c r="AB123" s="826"/>
      <c r="AC123" s="826"/>
      <c r="AD123" s="826"/>
      <c r="AE123" s="827"/>
      <c r="AF123" s="828" t="s">
        <v>129</v>
      </c>
      <c r="AG123" s="826"/>
      <c r="AH123" s="826"/>
      <c r="AI123" s="826"/>
      <c r="AJ123" s="827"/>
      <c r="AK123" s="828" t="s">
        <v>129</v>
      </c>
      <c r="AL123" s="826"/>
      <c r="AM123" s="826"/>
      <c r="AN123" s="826"/>
      <c r="AO123" s="827"/>
      <c r="AP123" s="873" t="s">
        <v>129</v>
      </c>
      <c r="AQ123" s="874"/>
      <c r="AR123" s="874"/>
      <c r="AS123" s="874"/>
      <c r="AT123" s="875"/>
      <c r="AU123" s="938"/>
      <c r="AV123" s="939"/>
      <c r="AW123" s="939"/>
      <c r="AX123" s="939"/>
      <c r="AY123" s="939"/>
      <c r="AZ123" s="279" t="s">
        <v>186</v>
      </c>
      <c r="BA123" s="279"/>
      <c r="BB123" s="279"/>
      <c r="BC123" s="279"/>
      <c r="BD123" s="279"/>
      <c r="BE123" s="279"/>
      <c r="BF123" s="279"/>
      <c r="BG123" s="279"/>
      <c r="BH123" s="279"/>
      <c r="BI123" s="279"/>
      <c r="BJ123" s="279"/>
      <c r="BK123" s="279"/>
      <c r="BL123" s="279"/>
      <c r="BM123" s="279"/>
      <c r="BN123" s="279"/>
      <c r="BO123" s="926" t="s">
        <v>470</v>
      </c>
      <c r="BP123" s="927"/>
      <c r="BQ123" s="881">
        <v>14787608</v>
      </c>
      <c r="BR123" s="882"/>
      <c r="BS123" s="882"/>
      <c r="BT123" s="882"/>
      <c r="BU123" s="882"/>
      <c r="BV123" s="882">
        <v>14270294</v>
      </c>
      <c r="BW123" s="882"/>
      <c r="BX123" s="882"/>
      <c r="BY123" s="882"/>
      <c r="BZ123" s="882"/>
      <c r="CA123" s="882">
        <v>13915736</v>
      </c>
      <c r="CB123" s="882"/>
      <c r="CC123" s="882"/>
      <c r="CD123" s="882"/>
      <c r="CE123" s="882"/>
      <c r="CF123" s="792"/>
      <c r="CG123" s="793"/>
      <c r="CH123" s="793"/>
      <c r="CI123" s="793"/>
      <c r="CJ123" s="883"/>
      <c r="CK123" s="918"/>
      <c r="CL123" s="904"/>
      <c r="CM123" s="904"/>
      <c r="CN123" s="904"/>
      <c r="CO123" s="905"/>
      <c r="CP123" s="884" t="s">
        <v>471</v>
      </c>
      <c r="CQ123" s="885"/>
      <c r="CR123" s="885"/>
      <c r="CS123" s="885"/>
      <c r="CT123" s="885"/>
      <c r="CU123" s="885"/>
      <c r="CV123" s="885"/>
      <c r="CW123" s="885"/>
      <c r="CX123" s="885"/>
      <c r="CY123" s="885"/>
      <c r="CZ123" s="885"/>
      <c r="DA123" s="885"/>
      <c r="DB123" s="885"/>
      <c r="DC123" s="885"/>
      <c r="DD123" s="885"/>
      <c r="DE123" s="885"/>
      <c r="DF123" s="886"/>
      <c r="DG123" s="825" t="s">
        <v>472</v>
      </c>
      <c r="DH123" s="826"/>
      <c r="DI123" s="826"/>
      <c r="DJ123" s="826"/>
      <c r="DK123" s="827"/>
      <c r="DL123" s="828" t="s">
        <v>472</v>
      </c>
      <c r="DM123" s="826"/>
      <c r="DN123" s="826"/>
      <c r="DO123" s="826"/>
      <c r="DP123" s="827"/>
      <c r="DQ123" s="828" t="s">
        <v>472</v>
      </c>
      <c r="DR123" s="826"/>
      <c r="DS123" s="826"/>
      <c r="DT123" s="826"/>
      <c r="DU123" s="827"/>
      <c r="DV123" s="873" t="s">
        <v>472</v>
      </c>
      <c r="DW123" s="874"/>
      <c r="DX123" s="874"/>
      <c r="DY123" s="874"/>
      <c r="DZ123" s="875"/>
    </row>
    <row r="124" spans="1:130" s="248" customFormat="1" ht="26.25" customHeight="1" thickBot="1" x14ac:dyDescent="0.2">
      <c r="A124" s="866"/>
      <c r="B124" s="867"/>
      <c r="C124" s="870" t="s">
        <v>459</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472</v>
      </c>
      <c r="AB124" s="826"/>
      <c r="AC124" s="826"/>
      <c r="AD124" s="826"/>
      <c r="AE124" s="827"/>
      <c r="AF124" s="828" t="s">
        <v>472</v>
      </c>
      <c r="AG124" s="826"/>
      <c r="AH124" s="826"/>
      <c r="AI124" s="826"/>
      <c r="AJ124" s="827"/>
      <c r="AK124" s="828" t="s">
        <v>472</v>
      </c>
      <c r="AL124" s="826"/>
      <c r="AM124" s="826"/>
      <c r="AN124" s="826"/>
      <c r="AO124" s="827"/>
      <c r="AP124" s="873" t="s">
        <v>472</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v>61.1</v>
      </c>
      <c r="BR124" s="880"/>
      <c r="BS124" s="880"/>
      <c r="BT124" s="880"/>
      <c r="BU124" s="880"/>
      <c r="BV124" s="880">
        <v>61.7</v>
      </c>
      <c r="BW124" s="880"/>
      <c r="BX124" s="880"/>
      <c r="BY124" s="880"/>
      <c r="BZ124" s="880"/>
      <c r="CA124" s="880">
        <v>51.9</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v>5828561</v>
      </c>
      <c r="DH124" s="809"/>
      <c r="DI124" s="809"/>
      <c r="DJ124" s="809"/>
      <c r="DK124" s="810"/>
      <c r="DL124" s="811">
        <v>5586507</v>
      </c>
      <c r="DM124" s="809"/>
      <c r="DN124" s="809"/>
      <c r="DO124" s="809"/>
      <c r="DP124" s="810"/>
      <c r="DQ124" s="811" t="s">
        <v>472</v>
      </c>
      <c r="DR124" s="809"/>
      <c r="DS124" s="809"/>
      <c r="DT124" s="809"/>
      <c r="DU124" s="810"/>
      <c r="DV124" s="897" t="s">
        <v>475</v>
      </c>
      <c r="DW124" s="898"/>
      <c r="DX124" s="898"/>
      <c r="DY124" s="898"/>
      <c r="DZ124" s="899"/>
    </row>
    <row r="125" spans="1:130" s="248" customFormat="1" ht="26.25" customHeight="1" x14ac:dyDescent="0.15">
      <c r="A125" s="866"/>
      <c r="B125" s="867"/>
      <c r="C125" s="870" t="s">
        <v>461</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472</v>
      </c>
      <c r="AB125" s="826"/>
      <c r="AC125" s="826"/>
      <c r="AD125" s="826"/>
      <c r="AE125" s="827"/>
      <c r="AF125" s="828" t="s">
        <v>472</v>
      </c>
      <c r="AG125" s="826"/>
      <c r="AH125" s="826"/>
      <c r="AI125" s="826"/>
      <c r="AJ125" s="827"/>
      <c r="AK125" s="828" t="s">
        <v>472</v>
      </c>
      <c r="AL125" s="826"/>
      <c r="AM125" s="826"/>
      <c r="AN125" s="826"/>
      <c r="AO125" s="827"/>
      <c r="AP125" s="873" t="s">
        <v>475</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4"/>
      <c r="CR125" s="854"/>
      <c r="CS125" s="854"/>
      <c r="CT125" s="854"/>
      <c r="CU125" s="854"/>
      <c r="CV125" s="854"/>
      <c r="CW125" s="854"/>
      <c r="CX125" s="854"/>
      <c r="CY125" s="854"/>
      <c r="CZ125" s="854"/>
      <c r="DA125" s="854"/>
      <c r="DB125" s="854"/>
      <c r="DC125" s="854"/>
      <c r="DD125" s="854"/>
      <c r="DE125" s="854"/>
      <c r="DF125" s="855"/>
      <c r="DG125" s="910" t="s">
        <v>472</v>
      </c>
      <c r="DH125" s="891"/>
      <c r="DI125" s="891"/>
      <c r="DJ125" s="891"/>
      <c r="DK125" s="891"/>
      <c r="DL125" s="891" t="s">
        <v>475</v>
      </c>
      <c r="DM125" s="891"/>
      <c r="DN125" s="891"/>
      <c r="DO125" s="891"/>
      <c r="DP125" s="891"/>
      <c r="DQ125" s="891" t="s">
        <v>475</v>
      </c>
      <c r="DR125" s="891"/>
      <c r="DS125" s="891"/>
      <c r="DT125" s="891"/>
      <c r="DU125" s="891"/>
      <c r="DV125" s="892" t="s">
        <v>472</v>
      </c>
      <c r="DW125" s="892"/>
      <c r="DX125" s="892"/>
      <c r="DY125" s="892"/>
      <c r="DZ125" s="893"/>
    </row>
    <row r="126" spans="1:130" s="248" customFormat="1" ht="26.25" customHeight="1" thickBot="1" x14ac:dyDescent="0.2">
      <c r="A126" s="866"/>
      <c r="B126" s="867"/>
      <c r="C126" s="870" t="s">
        <v>463</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475</v>
      </c>
      <c r="AB126" s="826"/>
      <c r="AC126" s="826"/>
      <c r="AD126" s="826"/>
      <c r="AE126" s="827"/>
      <c r="AF126" s="828" t="s">
        <v>475</v>
      </c>
      <c r="AG126" s="826"/>
      <c r="AH126" s="826"/>
      <c r="AI126" s="826"/>
      <c r="AJ126" s="827"/>
      <c r="AK126" s="828" t="s">
        <v>472</v>
      </c>
      <c r="AL126" s="826"/>
      <c r="AM126" s="826"/>
      <c r="AN126" s="826"/>
      <c r="AO126" s="827"/>
      <c r="AP126" s="873" t="s">
        <v>472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478</v>
      </c>
      <c r="CQ126" s="796"/>
      <c r="CR126" s="796"/>
      <c r="CS126" s="796"/>
      <c r="CT126" s="796"/>
      <c r="CU126" s="796"/>
      <c r="CV126" s="796"/>
      <c r="CW126" s="796"/>
      <c r="CX126" s="796"/>
      <c r="CY126" s="796"/>
      <c r="CZ126" s="796"/>
      <c r="DA126" s="796"/>
      <c r="DB126" s="796"/>
      <c r="DC126" s="796"/>
      <c r="DD126" s="796"/>
      <c r="DE126" s="796"/>
      <c r="DF126" s="797"/>
      <c r="DG126" s="862" t="s">
        <v>475</v>
      </c>
      <c r="DH126" s="863"/>
      <c r="DI126" s="863"/>
      <c r="DJ126" s="863"/>
      <c r="DK126" s="863"/>
      <c r="DL126" s="863" t="s">
        <v>472</v>
      </c>
      <c r="DM126" s="863"/>
      <c r="DN126" s="863"/>
      <c r="DO126" s="863"/>
      <c r="DP126" s="863"/>
      <c r="DQ126" s="863" t="s">
        <v>472</v>
      </c>
      <c r="DR126" s="863"/>
      <c r="DS126" s="863"/>
      <c r="DT126" s="863"/>
      <c r="DU126" s="863"/>
      <c r="DV126" s="840" t="s">
        <v>472</v>
      </c>
      <c r="DW126" s="840"/>
      <c r="DX126" s="840"/>
      <c r="DY126" s="840"/>
      <c r="DZ126" s="841"/>
    </row>
    <row r="127" spans="1:130" s="248" customFormat="1" ht="26.25" customHeight="1" x14ac:dyDescent="0.15">
      <c r="A127" s="868"/>
      <c r="B127" s="869"/>
      <c r="C127" s="887" t="s">
        <v>479</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472</v>
      </c>
      <c r="AB127" s="826"/>
      <c r="AC127" s="826"/>
      <c r="AD127" s="826"/>
      <c r="AE127" s="827"/>
      <c r="AF127" s="828" t="s">
        <v>475</v>
      </c>
      <c r="AG127" s="826"/>
      <c r="AH127" s="826"/>
      <c r="AI127" s="826"/>
      <c r="AJ127" s="827"/>
      <c r="AK127" s="828" t="s">
        <v>475</v>
      </c>
      <c r="AL127" s="826"/>
      <c r="AM127" s="826"/>
      <c r="AN127" s="826"/>
      <c r="AO127" s="827"/>
      <c r="AP127" s="873" t="s">
        <v>472</v>
      </c>
      <c r="AQ127" s="874"/>
      <c r="AR127" s="874"/>
      <c r="AS127" s="874"/>
      <c r="AT127" s="875"/>
      <c r="AU127" s="284"/>
      <c r="AV127" s="284"/>
      <c r="AW127" s="284"/>
      <c r="AX127" s="890" t="s">
        <v>480</v>
      </c>
      <c r="AY127" s="858"/>
      <c r="AZ127" s="858"/>
      <c r="BA127" s="858"/>
      <c r="BB127" s="858"/>
      <c r="BC127" s="858"/>
      <c r="BD127" s="858"/>
      <c r="BE127" s="859"/>
      <c r="BF127" s="857" t="s">
        <v>481</v>
      </c>
      <c r="BG127" s="858"/>
      <c r="BH127" s="858"/>
      <c r="BI127" s="858"/>
      <c r="BJ127" s="858"/>
      <c r="BK127" s="858"/>
      <c r="BL127" s="859"/>
      <c r="BM127" s="857" t="s">
        <v>482</v>
      </c>
      <c r="BN127" s="858"/>
      <c r="BO127" s="858"/>
      <c r="BP127" s="858"/>
      <c r="BQ127" s="858"/>
      <c r="BR127" s="858"/>
      <c r="BS127" s="859"/>
      <c r="BT127" s="857" t="s">
        <v>483</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484</v>
      </c>
      <c r="CQ127" s="796"/>
      <c r="CR127" s="796"/>
      <c r="CS127" s="796"/>
      <c r="CT127" s="796"/>
      <c r="CU127" s="796"/>
      <c r="CV127" s="796"/>
      <c r="CW127" s="796"/>
      <c r="CX127" s="796"/>
      <c r="CY127" s="796"/>
      <c r="CZ127" s="796"/>
      <c r="DA127" s="796"/>
      <c r="DB127" s="796"/>
      <c r="DC127" s="796"/>
      <c r="DD127" s="796"/>
      <c r="DE127" s="796"/>
      <c r="DF127" s="797"/>
      <c r="DG127" s="862" t="s">
        <v>472</v>
      </c>
      <c r="DH127" s="863"/>
      <c r="DI127" s="863"/>
      <c r="DJ127" s="863"/>
      <c r="DK127" s="863"/>
      <c r="DL127" s="863" t="s">
        <v>475</v>
      </c>
      <c r="DM127" s="863"/>
      <c r="DN127" s="863"/>
      <c r="DO127" s="863"/>
      <c r="DP127" s="863"/>
      <c r="DQ127" s="863" t="s">
        <v>472</v>
      </c>
      <c r="DR127" s="863"/>
      <c r="DS127" s="863"/>
      <c r="DT127" s="863"/>
      <c r="DU127" s="863"/>
      <c r="DV127" s="840" t="s">
        <v>475</v>
      </c>
      <c r="DW127" s="840"/>
      <c r="DX127" s="840"/>
      <c r="DY127" s="840"/>
      <c r="DZ127" s="841"/>
    </row>
    <row r="128" spans="1:130" s="248" customFormat="1" ht="26.25" customHeight="1" thickBot="1" x14ac:dyDescent="0.2">
      <c r="A128" s="842" t="s">
        <v>485</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486</v>
      </c>
      <c r="X128" s="844"/>
      <c r="Y128" s="844"/>
      <c r="Z128" s="845"/>
      <c r="AA128" s="846">
        <v>26124</v>
      </c>
      <c r="AB128" s="847"/>
      <c r="AC128" s="847"/>
      <c r="AD128" s="847"/>
      <c r="AE128" s="848"/>
      <c r="AF128" s="849">
        <v>21150</v>
      </c>
      <c r="AG128" s="847"/>
      <c r="AH128" s="847"/>
      <c r="AI128" s="847"/>
      <c r="AJ128" s="848"/>
      <c r="AK128" s="849">
        <v>11939</v>
      </c>
      <c r="AL128" s="847"/>
      <c r="AM128" s="847"/>
      <c r="AN128" s="847"/>
      <c r="AO128" s="848"/>
      <c r="AP128" s="850"/>
      <c r="AQ128" s="851"/>
      <c r="AR128" s="851"/>
      <c r="AS128" s="851"/>
      <c r="AT128" s="852"/>
      <c r="AU128" s="284"/>
      <c r="AV128" s="284"/>
      <c r="AW128" s="284"/>
      <c r="AX128" s="853" t="s">
        <v>487</v>
      </c>
      <c r="AY128" s="854"/>
      <c r="AZ128" s="854"/>
      <c r="BA128" s="854"/>
      <c r="BB128" s="854"/>
      <c r="BC128" s="854"/>
      <c r="BD128" s="854"/>
      <c r="BE128" s="855"/>
      <c r="BF128" s="832" t="s">
        <v>488</v>
      </c>
      <c r="BG128" s="833"/>
      <c r="BH128" s="833"/>
      <c r="BI128" s="833"/>
      <c r="BJ128" s="833"/>
      <c r="BK128" s="833"/>
      <c r="BL128" s="856"/>
      <c r="BM128" s="832">
        <v>13.77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490</v>
      </c>
      <c r="DH128" s="837"/>
      <c r="DI128" s="837"/>
      <c r="DJ128" s="837"/>
      <c r="DK128" s="837"/>
      <c r="DL128" s="837" t="s">
        <v>488</v>
      </c>
      <c r="DM128" s="837"/>
      <c r="DN128" s="837"/>
      <c r="DO128" s="837"/>
      <c r="DP128" s="837"/>
      <c r="DQ128" s="837" t="s">
        <v>488</v>
      </c>
      <c r="DR128" s="837"/>
      <c r="DS128" s="837"/>
      <c r="DT128" s="837"/>
      <c r="DU128" s="837"/>
      <c r="DV128" s="838" t="s">
        <v>488</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7579129</v>
      </c>
      <c r="AB129" s="826"/>
      <c r="AC129" s="826"/>
      <c r="AD129" s="826"/>
      <c r="AE129" s="827"/>
      <c r="AF129" s="828">
        <v>7544047</v>
      </c>
      <c r="AG129" s="826"/>
      <c r="AH129" s="826"/>
      <c r="AI129" s="826"/>
      <c r="AJ129" s="827"/>
      <c r="AK129" s="828">
        <v>7916497</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493</v>
      </c>
      <c r="BG129" s="816"/>
      <c r="BH129" s="816"/>
      <c r="BI129" s="816"/>
      <c r="BJ129" s="816"/>
      <c r="BK129" s="816"/>
      <c r="BL129" s="817"/>
      <c r="BM129" s="815">
        <v>18.77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495</v>
      </c>
      <c r="X130" s="823"/>
      <c r="Y130" s="823"/>
      <c r="Z130" s="824"/>
      <c r="AA130" s="825">
        <v>842262</v>
      </c>
      <c r="AB130" s="826"/>
      <c r="AC130" s="826"/>
      <c r="AD130" s="826"/>
      <c r="AE130" s="827"/>
      <c r="AF130" s="828">
        <v>845740</v>
      </c>
      <c r="AG130" s="826"/>
      <c r="AH130" s="826"/>
      <c r="AI130" s="826"/>
      <c r="AJ130" s="827"/>
      <c r="AK130" s="828">
        <v>848576</v>
      </c>
      <c r="AL130" s="826"/>
      <c r="AM130" s="826"/>
      <c r="AN130" s="826"/>
      <c r="AO130" s="827"/>
      <c r="AP130" s="829"/>
      <c r="AQ130" s="830"/>
      <c r="AR130" s="830"/>
      <c r="AS130" s="830"/>
      <c r="AT130" s="831"/>
      <c r="AU130" s="286"/>
      <c r="AV130" s="286"/>
      <c r="AW130" s="286"/>
      <c r="AX130" s="795" t="s">
        <v>496</v>
      </c>
      <c r="AY130" s="796"/>
      <c r="AZ130" s="796"/>
      <c r="BA130" s="796"/>
      <c r="BB130" s="796"/>
      <c r="BC130" s="796"/>
      <c r="BD130" s="796"/>
      <c r="BE130" s="797"/>
      <c r="BF130" s="798">
        <v>7.2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497</v>
      </c>
      <c r="X131" s="806"/>
      <c r="Y131" s="806"/>
      <c r="Z131" s="807"/>
      <c r="AA131" s="808">
        <v>6736867</v>
      </c>
      <c r="AB131" s="809"/>
      <c r="AC131" s="809"/>
      <c r="AD131" s="809"/>
      <c r="AE131" s="810"/>
      <c r="AF131" s="811">
        <v>6698307</v>
      </c>
      <c r="AG131" s="809"/>
      <c r="AH131" s="809"/>
      <c r="AI131" s="809"/>
      <c r="AJ131" s="810"/>
      <c r="AK131" s="811">
        <v>7067921</v>
      </c>
      <c r="AL131" s="809"/>
      <c r="AM131" s="809"/>
      <c r="AN131" s="809"/>
      <c r="AO131" s="810"/>
      <c r="AP131" s="812"/>
      <c r="AQ131" s="813"/>
      <c r="AR131" s="813"/>
      <c r="AS131" s="813"/>
      <c r="AT131" s="814"/>
      <c r="AU131" s="286"/>
      <c r="AV131" s="286"/>
      <c r="AW131" s="286"/>
      <c r="AX131" s="773" t="s">
        <v>498</v>
      </c>
      <c r="AY131" s="774"/>
      <c r="AZ131" s="774"/>
      <c r="BA131" s="774"/>
      <c r="BB131" s="774"/>
      <c r="BC131" s="774"/>
      <c r="BD131" s="774"/>
      <c r="BE131" s="775"/>
      <c r="BF131" s="776">
        <v>51.9</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500</v>
      </c>
      <c r="W132" s="786"/>
      <c r="X132" s="786"/>
      <c r="Y132" s="786"/>
      <c r="Z132" s="787"/>
      <c r="AA132" s="788">
        <v>7.5140566079999997</v>
      </c>
      <c r="AB132" s="789"/>
      <c r="AC132" s="789"/>
      <c r="AD132" s="789"/>
      <c r="AE132" s="790"/>
      <c r="AF132" s="791">
        <v>8.0909997110000003</v>
      </c>
      <c r="AG132" s="789"/>
      <c r="AH132" s="789"/>
      <c r="AI132" s="789"/>
      <c r="AJ132" s="790"/>
      <c r="AK132" s="791">
        <v>6.1952588320000004</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501</v>
      </c>
      <c r="W133" s="765"/>
      <c r="X133" s="765"/>
      <c r="Y133" s="765"/>
      <c r="Z133" s="766"/>
      <c r="AA133" s="767">
        <v>7.6</v>
      </c>
      <c r="AB133" s="768"/>
      <c r="AC133" s="768"/>
      <c r="AD133" s="768"/>
      <c r="AE133" s="769"/>
      <c r="AF133" s="767">
        <v>7.6</v>
      </c>
      <c r="AG133" s="768"/>
      <c r="AH133" s="768"/>
      <c r="AI133" s="768"/>
      <c r="AJ133" s="769"/>
      <c r="AK133" s="767">
        <v>7.2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W+Kq0343ksPkHE/1Bpd0mDZVxgg4J4WhUWNCoNjzq0MDUg6J1nQb9symjbfaRS8wSsU6ukxyPjaz+tH0qqvQeQ==" saltValue="2L3wbw2lZGZivACBON+R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0"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sChNpiVi7eVCUoOlth8jC+6WVdpOwCiXaxvo84Oq/VQiUipgihTXN/aA35utNibUbsoKr7TK1GC//Np8XvMQQ==" saltValue="Tjaz2E0HEMklpsHBE7l3Uw=="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B55"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TfB7vR6C10cDzUSR77DB7btGIqETg40q+ss7e+Nq7AmruznAhVV40M8tZ2ApEgOg8DnjKB5a6eo2ruFSRw7Hw==" saltValue="aRLV6eDK3YcSwTwkvLRAo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505</v>
      </c>
      <c r="AP7" s="305"/>
      <c r="AQ7" s="306" t="s">
        <v>506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507</v>
      </c>
      <c r="AQ8" s="312" t="s">
        <v>508</v>
      </c>
      <c r="AR8" s="313" t="s">
        <v>509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510</v>
      </c>
      <c r="AL9" s="1190"/>
      <c r="AM9" s="1190"/>
      <c r="AN9" s="1191"/>
      <c r="AO9" s="314">
        <v>2287152</v>
      </c>
      <c r="AP9" s="314">
        <v>71424</v>
      </c>
      <c r="AQ9" s="315">
        <v>71124</v>
      </c>
      <c r="AR9" s="316">
        <v>0.4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511</v>
      </c>
      <c r="AL10" s="1190"/>
      <c r="AM10" s="1190"/>
      <c r="AN10" s="1191"/>
      <c r="AO10" s="317">
        <v>58792</v>
      </c>
      <c r="AP10" s="317">
        <v>1836</v>
      </c>
      <c r="AQ10" s="318">
        <v>8282</v>
      </c>
      <c r="AR10" s="319">
        <v>-77.8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512</v>
      </c>
      <c r="AL11" s="1190"/>
      <c r="AM11" s="1190"/>
      <c r="AN11" s="1191"/>
      <c r="AO11" s="317" t="s">
        <v>513</v>
      </c>
      <c r="AP11" s="317" t="s">
        <v>513</v>
      </c>
      <c r="AQ11" s="318">
        <v>547</v>
      </c>
      <c r="AR11" s="319" t="s">
        <v>513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514</v>
      </c>
      <c r="AL12" s="1190"/>
      <c r="AM12" s="1190"/>
      <c r="AN12" s="1191"/>
      <c r="AO12" s="317" t="s">
        <v>513</v>
      </c>
      <c r="AP12" s="317" t="s">
        <v>513</v>
      </c>
      <c r="AQ12" s="318">
        <v>5</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515</v>
      </c>
      <c r="AL13" s="1190"/>
      <c r="AM13" s="1190"/>
      <c r="AN13" s="1191"/>
      <c r="AO13" s="317">
        <v>151474</v>
      </c>
      <c r="AP13" s="317">
        <v>4730</v>
      </c>
      <c r="AQ13" s="318">
        <v>2930</v>
      </c>
      <c r="AR13" s="319">
        <v>61.4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516</v>
      </c>
      <c r="AL14" s="1190"/>
      <c r="AM14" s="1190"/>
      <c r="AN14" s="1191"/>
      <c r="AO14" s="317">
        <v>93011</v>
      </c>
      <c r="AP14" s="317">
        <v>2905</v>
      </c>
      <c r="AQ14" s="318">
        <v>1382</v>
      </c>
      <c r="AR14" s="319">
        <v>110.2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517</v>
      </c>
      <c r="AL15" s="1193"/>
      <c r="AM15" s="1193"/>
      <c r="AN15" s="1194"/>
      <c r="AO15" s="317">
        <v>-146655</v>
      </c>
      <c r="AP15" s="317">
        <v>-4580</v>
      </c>
      <c r="AQ15" s="318">
        <v>-4924</v>
      </c>
      <c r="AR15" s="319">
        <v>-7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186</v>
      </c>
      <c r="AL16" s="1193"/>
      <c r="AM16" s="1193"/>
      <c r="AN16" s="1194"/>
      <c r="AO16" s="317">
        <v>2443774</v>
      </c>
      <c r="AP16" s="317">
        <v>76315</v>
      </c>
      <c r="AQ16" s="318">
        <v>79347</v>
      </c>
      <c r="AR16" s="319">
        <v>-3.8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519</v>
      </c>
      <c r="AP20" s="326" t="s">
        <v>520</v>
      </c>
      <c r="AQ20" s="327" t="s">
        <v>521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522</v>
      </c>
      <c r="AL21" s="1196"/>
      <c r="AM21" s="1196"/>
      <c r="AN21" s="1197"/>
      <c r="AO21" s="330">
        <v>8.24</v>
      </c>
      <c r="AP21" s="331">
        <v>7.49</v>
      </c>
      <c r="AQ21" s="332">
        <v>0.75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523</v>
      </c>
      <c r="AL22" s="1196"/>
      <c r="AM22" s="1196"/>
      <c r="AN22" s="1197"/>
      <c r="AO22" s="335">
        <v>97.3</v>
      </c>
      <c r="AP22" s="336">
        <v>97.5</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505</v>
      </c>
      <c r="AP30" s="305"/>
      <c r="AQ30" s="306" t="s">
        <v>506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507</v>
      </c>
      <c r="AQ31" s="312" t="s">
        <v>508</v>
      </c>
      <c r="AR31" s="313" t="s">
        <v>509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527</v>
      </c>
      <c r="AL32" s="1179"/>
      <c r="AM32" s="1179"/>
      <c r="AN32" s="1180"/>
      <c r="AO32" s="345">
        <v>868440</v>
      </c>
      <c r="AP32" s="345">
        <v>27120</v>
      </c>
      <c r="AQ32" s="346">
        <v>30764</v>
      </c>
      <c r="AR32" s="347">
        <v>-11.8</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528</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529</v>
      </c>
      <c r="AL34" s="1179"/>
      <c r="AM34" s="1179"/>
      <c r="AN34" s="118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530</v>
      </c>
      <c r="AL35" s="1179"/>
      <c r="AM35" s="1179"/>
      <c r="AN35" s="1180"/>
      <c r="AO35" s="345">
        <v>429951</v>
      </c>
      <c r="AP35" s="345">
        <v>13427</v>
      </c>
      <c r="AQ35" s="346">
        <v>12161</v>
      </c>
      <c r="AR35" s="347">
        <v>10.4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531</v>
      </c>
      <c r="AL36" s="1179"/>
      <c r="AM36" s="1179"/>
      <c r="AN36" s="1180"/>
      <c r="AO36" s="345" t="s">
        <v>513</v>
      </c>
      <c r="AP36" s="345" t="s">
        <v>513</v>
      </c>
      <c r="AQ36" s="346">
        <v>1793</v>
      </c>
      <c r="AR36" s="347" t="s">
        <v>513</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532</v>
      </c>
      <c r="AL37" s="1179"/>
      <c r="AM37" s="1179"/>
      <c r="AN37" s="1180"/>
      <c r="AO37" s="345" t="s">
        <v>513</v>
      </c>
      <c r="AP37" s="345" t="s">
        <v>513</v>
      </c>
      <c r="AQ37" s="346">
        <v>575</v>
      </c>
      <c r="AR37" s="347" t="s">
        <v>513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533</v>
      </c>
      <c r="AL38" s="1176"/>
      <c r="AM38" s="1176"/>
      <c r="AN38" s="1177"/>
      <c r="AO38" s="348" t="s">
        <v>513</v>
      </c>
      <c r="AP38" s="348" t="s">
        <v>513</v>
      </c>
      <c r="AQ38" s="349">
        <v>1</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534</v>
      </c>
      <c r="AL39" s="1176"/>
      <c r="AM39" s="1176"/>
      <c r="AN39" s="1177"/>
      <c r="AO39" s="345">
        <v>-11939</v>
      </c>
      <c r="AP39" s="345">
        <v>-373</v>
      </c>
      <c r="AQ39" s="346">
        <v>-2883</v>
      </c>
      <c r="AR39" s="347">
        <v>-87.1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535</v>
      </c>
      <c r="AL40" s="1179"/>
      <c r="AM40" s="1179"/>
      <c r="AN40" s="1180"/>
      <c r="AO40" s="345">
        <v>-848576</v>
      </c>
      <c r="AP40" s="345">
        <v>-26500</v>
      </c>
      <c r="AQ40" s="346">
        <v>-29973</v>
      </c>
      <c r="AR40" s="347">
        <v>-11.6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437876</v>
      </c>
      <c r="AP41" s="345">
        <v>13674</v>
      </c>
      <c r="AQ41" s="346">
        <v>12437</v>
      </c>
      <c r="AR41" s="347">
        <v>9.9</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505</v>
      </c>
      <c r="AN49" s="1186" t="s">
        <v>539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540</v>
      </c>
      <c r="AO50" s="362" t="s">
        <v>541</v>
      </c>
      <c r="AP50" s="363" t="s">
        <v>542</v>
      </c>
      <c r="AQ50" s="364" t="s">
        <v>543</v>
      </c>
      <c r="AR50" s="365" t="s">
        <v>544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545</v>
      </c>
      <c r="AL51" s="358"/>
      <c r="AM51" s="366">
        <v>1044563</v>
      </c>
      <c r="AN51" s="367">
        <v>31409</v>
      </c>
      <c r="AO51" s="368">
        <v>-28.7</v>
      </c>
      <c r="AP51" s="369">
        <v>57122</v>
      </c>
      <c r="AQ51" s="370">
        <v>0.4</v>
      </c>
      <c r="AR51" s="371">
        <v>-29.1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546</v>
      </c>
      <c r="AM52" s="374">
        <v>644542</v>
      </c>
      <c r="AN52" s="375">
        <v>19381</v>
      </c>
      <c r="AO52" s="376">
        <v>-28.2</v>
      </c>
      <c r="AP52" s="377">
        <v>36191</v>
      </c>
      <c r="AQ52" s="378">
        <v>11.2</v>
      </c>
      <c r="AR52" s="379">
        <v>-39.4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547</v>
      </c>
      <c r="AL53" s="358"/>
      <c r="AM53" s="366">
        <v>1239157</v>
      </c>
      <c r="AN53" s="367">
        <v>37548</v>
      </c>
      <c r="AO53" s="368">
        <v>19.5</v>
      </c>
      <c r="AP53" s="369">
        <v>53655</v>
      </c>
      <c r="AQ53" s="370">
        <v>-6.1</v>
      </c>
      <c r="AR53" s="371">
        <v>25.6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546</v>
      </c>
      <c r="AM54" s="374">
        <v>679095</v>
      </c>
      <c r="AN54" s="375">
        <v>20577</v>
      </c>
      <c r="AO54" s="376">
        <v>6.2</v>
      </c>
      <c r="AP54" s="377">
        <v>32719</v>
      </c>
      <c r="AQ54" s="378">
        <v>-9.6</v>
      </c>
      <c r="AR54" s="379">
        <v>15.8</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548</v>
      </c>
      <c r="AL55" s="358"/>
      <c r="AM55" s="366">
        <v>1103513</v>
      </c>
      <c r="AN55" s="367">
        <v>33727</v>
      </c>
      <c r="AO55" s="368">
        <v>-10.199999999999999</v>
      </c>
      <c r="AP55" s="369">
        <v>53869</v>
      </c>
      <c r="AQ55" s="370">
        <v>0.4</v>
      </c>
      <c r="AR55" s="371">
        <v>-10.6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546</v>
      </c>
      <c r="AM56" s="374">
        <v>742088</v>
      </c>
      <c r="AN56" s="375">
        <v>22681</v>
      </c>
      <c r="AO56" s="376">
        <v>10.199999999999999</v>
      </c>
      <c r="AP56" s="377">
        <v>35046</v>
      </c>
      <c r="AQ56" s="378">
        <v>7.1</v>
      </c>
      <c r="AR56" s="379">
        <v>3.1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549</v>
      </c>
      <c r="AL57" s="358"/>
      <c r="AM57" s="366">
        <v>1528566</v>
      </c>
      <c r="AN57" s="367">
        <v>47123</v>
      </c>
      <c r="AO57" s="368">
        <v>39.700000000000003</v>
      </c>
      <c r="AP57" s="369">
        <v>59119</v>
      </c>
      <c r="AQ57" s="370">
        <v>9.6999999999999993</v>
      </c>
      <c r="AR57" s="371">
        <v>30</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546</v>
      </c>
      <c r="AM58" s="374">
        <v>799791</v>
      </c>
      <c r="AN58" s="375">
        <v>24656</v>
      </c>
      <c r="AO58" s="376">
        <v>8.6999999999999993</v>
      </c>
      <c r="AP58" s="377">
        <v>29900</v>
      </c>
      <c r="AQ58" s="378">
        <v>-14.7</v>
      </c>
      <c r="AR58" s="379">
        <v>23.4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550</v>
      </c>
      <c r="AL59" s="358"/>
      <c r="AM59" s="366">
        <v>1651079</v>
      </c>
      <c r="AN59" s="367">
        <v>51561</v>
      </c>
      <c r="AO59" s="368">
        <v>9.4</v>
      </c>
      <c r="AP59" s="369">
        <v>53895</v>
      </c>
      <c r="AQ59" s="370">
        <v>-8.8000000000000007</v>
      </c>
      <c r="AR59" s="371">
        <v>18.2</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546</v>
      </c>
      <c r="AM60" s="374">
        <v>814999</v>
      </c>
      <c r="AN60" s="375">
        <v>25451</v>
      </c>
      <c r="AO60" s="376">
        <v>3.2</v>
      </c>
      <c r="AP60" s="377">
        <v>31224</v>
      </c>
      <c r="AQ60" s="378">
        <v>4.4000000000000004</v>
      </c>
      <c r="AR60" s="379">
        <v>-1.2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551</v>
      </c>
      <c r="AL61" s="380"/>
      <c r="AM61" s="381">
        <v>1313376</v>
      </c>
      <c r="AN61" s="382">
        <v>40274</v>
      </c>
      <c r="AO61" s="383">
        <v>5.9</v>
      </c>
      <c r="AP61" s="384">
        <v>55532</v>
      </c>
      <c r="AQ61" s="385">
        <v>-0.9</v>
      </c>
      <c r="AR61" s="371">
        <v>6.8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546</v>
      </c>
      <c r="AM62" s="374">
        <v>736103</v>
      </c>
      <c r="AN62" s="375">
        <v>22549</v>
      </c>
      <c r="AO62" s="376">
        <v>0</v>
      </c>
      <c r="AP62" s="377">
        <v>33016</v>
      </c>
      <c r="AQ62" s="378">
        <v>-0.3</v>
      </c>
      <c r="AR62" s="379">
        <v>0.3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lGdDIbj/rVrj1e3TCSVvEomdOqBncYDMcRfJWUiROzgWONe4hffnOBpW/3nEk4lriobr2DXGcpRe+4RZ8/bUQ==" saltValue="LLx32gHEgXeGBO68iPAiy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E22"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row r="120" spans="125:125" ht="13.5" hidden="1" customHeight="1" x14ac:dyDescent="0.15"/>
    <row r="121" spans="125:125" ht="13.5" hidden="1" customHeight="1" x14ac:dyDescent="0.15">
      <c r="DU121" s="292"/>
    </row>
  </sheetData>
  <sheetProtection algorithmName="SHA-512" hashValue="MFR8dunqZJcBzZxeupZ2ycNsjrgBEmQJ0wyTP4/58GiaznVbnPi+z93cGJxmZre8ZN6FphcpcPO+eQeBlfltOw==" saltValue="AzzqlNO1/7RcihhBbanq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1"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554</v>
      </c>
    </row>
  </sheetData>
  <sheetProtection algorithmName="SHA-512" hashValue="Zgdb7fLFftBZY/pODk47VHnVRDo7rrAbvuepL85/drT3Y6OyazOj0ZTWcXkX3utJtMd6onyXW4erju3J0Bq8bw==" saltValue="vhrCjpHibqBNE7BQJF2bJ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200" t="s">
        <v>3</v>
      </c>
      <c r="D47" s="1200"/>
      <c r="E47" s="1201"/>
      <c r="F47" s="11">
        <v>28.89</v>
      </c>
      <c r="G47" s="12">
        <v>25.79</v>
      </c>
      <c r="H47" s="12">
        <v>25.79</v>
      </c>
      <c r="I47" s="12">
        <v>23.25</v>
      </c>
      <c r="J47" s="13">
        <v>21.74</v>
      </c>
    </row>
    <row r="48" spans="2:10" ht="57.75" customHeight="1" x14ac:dyDescent="0.15">
      <c r="B48" s="14"/>
      <c r="C48" s="1202" t="s">
        <v>4</v>
      </c>
      <c r="D48" s="1202"/>
      <c r="E48" s="1203"/>
      <c r="F48" s="15">
        <v>4.1900000000000004</v>
      </c>
      <c r="G48" s="16">
        <v>5.3</v>
      </c>
      <c r="H48" s="16">
        <v>3.54</v>
      </c>
      <c r="I48" s="16">
        <v>5.55</v>
      </c>
      <c r="J48" s="17">
        <v>5</v>
      </c>
    </row>
    <row r="49" spans="2:10" ht="57.75" customHeight="1" thickBot="1" x14ac:dyDescent="0.2">
      <c r="B49" s="18"/>
      <c r="C49" s="1204" t="s">
        <v>5</v>
      </c>
      <c r="D49" s="1204"/>
      <c r="E49" s="1205"/>
      <c r="F49" s="19" t="s">
        <v>560</v>
      </c>
      <c r="G49" s="20" t="s">
        <v>561</v>
      </c>
      <c r="H49" s="20" t="s">
        <v>562</v>
      </c>
      <c r="I49" s="20" t="s">
        <v>563</v>
      </c>
      <c r="J49" s="21" t="s">
        <v>564</v>
      </c>
    </row>
    <row r="50" spans="2:10" ht="13.5" customHeight="1" x14ac:dyDescent="0.15"/>
  </sheetData>
  <sheetProtection algorithmName="SHA-512" hashValue="B1uC4L3HmowjRR7vzPpDpQod2zV/e6dO1VVPSDTybcoUnJzhlqHxLGnTowHhTd++RGRxCIgySIDbHdil3nDZ5A==" saltValue="BLFgnkN5qIr64MxwUtjo5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8"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2" t="s">
        <v>565</v>
      </c>
      <c r="D34" s="1212"/>
      <c r="E34" s="1213"/>
      <c r="F34" s="32">
        <v>9.14</v>
      </c>
      <c r="G34" s="33">
        <v>10.119999999999999</v>
      </c>
      <c r="H34" s="33">
        <v>12.14</v>
      </c>
      <c r="I34" s="33">
        <v>13.52</v>
      </c>
      <c r="J34" s="34">
        <v>14.3</v>
      </c>
      <c r="K34" s="22"/>
      <c r="L34" s="22"/>
      <c r="M34" s="22"/>
      <c r="N34" s="22"/>
      <c r="O34" s="22"/>
      <c r="P34" s="22"/>
    </row>
    <row r="35" spans="1:16" ht="39" customHeight="1" x14ac:dyDescent="0.15">
      <c r="A35" s="22"/>
      <c r="B35" s="35"/>
      <c r="C35" s="1206" t="s">
        <v>566</v>
      </c>
      <c r="D35" s="1207"/>
      <c r="E35" s="1208"/>
      <c r="F35" s="36">
        <v>4.1900000000000004</v>
      </c>
      <c r="G35" s="37">
        <v>5.29</v>
      </c>
      <c r="H35" s="37">
        <v>3.53</v>
      </c>
      <c r="I35" s="37">
        <v>5.55</v>
      </c>
      <c r="J35" s="38">
        <v>5</v>
      </c>
      <c r="K35" s="22"/>
      <c r="L35" s="22"/>
      <c r="M35" s="22"/>
      <c r="N35" s="22"/>
      <c r="O35" s="22"/>
      <c r="P35" s="22"/>
    </row>
    <row r="36" spans="1:16" ht="39" customHeight="1" x14ac:dyDescent="0.15">
      <c r="A36" s="22"/>
      <c r="B36" s="35"/>
      <c r="C36" s="1206" t="s">
        <v>567</v>
      </c>
      <c r="D36" s="1207"/>
      <c r="E36" s="1208"/>
      <c r="F36" s="36">
        <v>1.24</v>
      </c>
      <c r="G36" s="37">
        <v>1.29</v>
      </c>
      <c r="H36" s="37">
        <v>1.35</v>
      </c>
      <c r="I36" s="37">
        <v>1.4</v>
      </c>
      <c r="J36" s="38">
        <v>1.39</v>
      </c>
      <c r="K36" s="22"/>
      <c r="L36" s="22"/>
      <c r="M36" s="22"/>
      <c r="N36" s="22"/>
      <c r="O36" s="22"/>
      <c r="P36" s="22"/>
    </row>
    <row r="37" spans="1:16" ht="39" customHeight="1" x14ac:dyDescent="0.15">
      <c r="A37" s="22"/>
      <c r="B37" s="35"/>
      <c r="C37" s="1206" t="s">
        <v>568</v>
      </c>
      <c r="D37" s="1207"/>
      <c r="E37" s="1208"/>
      <c r="F37" s="36">
        <v>0.79</v>
      </c>
      <c r="G37" s="37">
        <v>1.17</v>
      </c>
      <c r="H37" s="37">
        <v>1.48</v>
      </c>
      <c r="I37" s="37">
        <v>1.1000000000000001</v>
      </c>
      <c r="J37" s="38">
        <v>1.1100000000000001</v>
      </c>
      <c r="K37" s="22"/>
      <c r="L37" s="22"/>
      <c r="M37" s="22"/>
      <c r="N37" s="22"/>
      <c r="O37" s="22"/>
      <c r="P37" s="22"/>
    </row>
    <row r="38" spans="1:16" ht="39" customHeight="1" x14ac:dyDescent="0.15">
      <c r="A38" s="22"/>
      <c r="B38" s="35"/>
      <c r="C38" s="1206" t="s">
        <v>569</v>
      </c>
      <c r="D38" s="1207"/>
      <c r="E38" s="1208"/>
      <c r="F38" s="36" t="s">
        <v>513</v>
      </c>
      <c r="G38" s="37" t="s">
        <v>513</v>
      </c>
      <c r="H38" s="37" t="s">
        <v>513</v>
      </c>
      <c r="I38" s="37" t="s">
        <v>513</v>
      </c>
      <c r="J38" s="38">
        <v>0.69</v>
      </c>
      <c r="K38" s="22"/>
      <c r="L38" s="22"/>
      <c r="M38" s="22"/>
      <c r="N38" s="22"/>
      <c r="O38" s="22"/>
      <c r="P38" s="22"/>
    </row>
    <row r="39" spans="1:16" ht="39" customHeight="1" x14ac:dyDescent="0.15">
      <c r="A39" s="22"/>
      <c r="B39" s="35"/>
      <c r="C39" s="1206" t="s">
        <v>570</v>
      </c>
      <c r="D39" s="1207"/>
      <c r="E39" s="1208"/>
      <c r="F39" s="36">
        <v>1.78</v>
      </c>
      <c r="G39" s="37">
        <v>1.4</v>
      </c>
      <c r="H39" s="37">
        <v>0.24</v>
      </c>
      <c r="I39" s="37">
        <v>0.7</v>
      </c>
      <c r="J39" s="38">
        <v>0.63</v>
      </c>
      <c r="K39" s="22"/>
      <c r="L39" s="22"/>
      <c r="M39" s="22"/>
      <c r="N39" s="22"/>
      <c r="O39" s="22"/>
      <c r="P39" s="22"/>
    </row>
    <row r="40" spans="1:16" ht="39" customHeight="1" x14ac:dyDescent="0.15">
      <c r="A40" s="22"/>
      <c r="B40" s="35"/>
      <c r="C40" s="1206" t="s">
        <v>571</v>
      </c>
      <c r="D40" s="1207"/>
      <c r="E40" s="1208"/>
      <c r="F40" s="36" t="s">
        <v>513</v>
      </c>
      <c r="G40" s="37" t="s">
        <v>513</v>
      </c>
      <c r="H40" s="37" t="s">
        <v>513</v>
      </c>
      <c r="I40" s="37" t="s">
        <v>513</v>
      </c>
      <c r="J40" s="38">
        <v>0.28999999999999998</v>
      </c>
      <c r="K40" s="22"/>
      <c r="L40" s="22"/>
      <c r="M40" s="22"/>
      <c r="N40" s="22"/>
      <c r="O40" s="22"/>
      <c r="P40" s="22"/>
    </row>
    <row r="41" spans="1:16" ht="39" customHeight="1" x14ac:dyDescent="0.15">
      <c r="A41" s="22"/>
      <c r="B41" s="35"/>
      <c r="C41" s="1206" t="s">
        <v>572</v>
      </c>
      <c r="D41" s="1207"/>
      <c r="E41" s="1208"/>
      <c r="F41" s="36">
        <v>0</v>
      </c>
      <c r="G41" s="37">
        <v>0.02</v>
      </c>
      <c r="H41" s="37">
        <v>0.01</v>
      </c>
      <c r="I41" s="37">
        <v>0.01</v>
      </c>
      <c r="J41" s="38">
        <v>0.01</v>
      </c>
      <c r="K41" s="22"/>
      <c r="L41" s="22"/>
      <c r="M41" s="22"/>
      <c r="N41" s="22"/>
      <c r="O41" s="22"/>
      <c r="P41" s="22"/>
    </row>
    <row r="42" spans="1:16" ht="39" customHeight="1" x14ac:dyDescent="0.15">
      <c r="A42" s="22"/>
      <c r="B42" s="39"/>
      <c r="C42" s="1206" t="s">
        <v>573</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574</v>
      </c>
      <c r="D43" s="1210"/>
      <c r="E43" s="1211"/>
      <c r="F43" s="41">
        <v>0.17</v>
      </c>
      <c r="G43" s="42">
        <v>0.18</v>
      </c>
      <c r="H43" s="42">
        <v>0.11</v>
      </c>
      <c r="I43" s="42">
        <v>0.45</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cjfwWiZLrqEoK6YPLS1s/IsaTtVWCaroizUTT/osex1Hp8RTk21aYHZVyluFzcjN+fkk7BcNO3Mc6NMMc/lww==" saltValue="cPL+t5Ozqn6r+jDj8HCC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9"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834</v>
      </c>
      <c r="L45" s="60">
        <v>823</v>
      </c>
      <c r="M45" s="60">
        <v>839</v>
      </c>
      <c r="N45" s="60">
        <v>872</v>
      </c>
      <c r="O45" s="61">
        <v>868</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539</v>
      </c>
      <c r="L48" s="64">
        <v>538</v>
      </c>
      <c r="M48" s="64">
        <v>535</v>
      </c>
      <c r="N48" s="64">
        <v>537</v>
      </c>
      <c r="O48" s="65">
        <v>430</v>
      </c>
      <c r="P48" s="48"/>
      <c r="Q48" s="48"/>
      <c r="R48" s="48"/>
      <c r="S48" s="48"/>
      <c r="T48" s="48"/>
      <c r="U48" s="48"/>
    </row>
    <row r="49" spans="1:21" ht="30.75" customHeight="1" x14ac:dyDescent="0.15">
      <c r="A49" s="48"/>
      <c r="B49" s="1234"/>
      <c r="C49" s="1235"/>
      <c r="D49" s="62"/>
      <c r="E49" s="1216" t="s">
        <v>16</v>
      </c>
      <c r="F49" s="1216"/>
      <c r="G49" s="1216"/>
      <c r="H49" s="1216"/>
      <c r="I49" s="1216"/>
      <c r="J49" s="1217"/>
      <c r="K49" s="63" t="s">
        <v>513</v>
      </c>
      <c r="L49" s="64" t="s">
        <v>513</v>
      </c>
      <c r="M49" s="64" t="s">
        <v>513</v>
      </c>
      <c r="N49" s="64" t="s">
        <v>513</v>
      </c>
      <c r="O49" s="65" t="s">
        <v>513</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513</v>
      </c>
      <c r="L50" s="64" t="s">
        <v>513</v>
      </c>
      <c r="M50" s="64" t="s">
        <v>513</v>
      </c>
      <c r="N50" s="64" t="s">
        <v>513</v>
      </c>
      <c r="O50" s="65" t="s">
        <v>513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820</v>
      </c>
      <c r="L52" s="64">
        <v>862</v>
      </c>
      <c r="M52" s="64">
        <v>868</v>
      </c>
      <c r="N52" s="64">
        <v>866</v>
      </c>
      <c r="O52" s="65">
        <v>861</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553</v>
      </c>
      <c r="L53" s="69">
        <v>499</v>
      </c>
      <c r="M53" s="69">
        <v>506</v>
      </c>
      <c r="N53" s="69">
        <v>543</v>
      </c>
      <c r="O53" s="70">
        <v>437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hP3nbpiLrZZ3N+RbpYP9k2y2MDCH53jS6NPLpdgB2Azln3cBsbn5BJ2aYh9QoMYtHQ+KsmCuYs4TnBmYowo1w==" saltValue="g1xgtT7OAuJ/+s5wvDj5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31"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2" t="s">
        <v>30</v>
      </c>
      <c r="C41" s="1253"/>
      <c r="D41" s="102"/>
      <c r="E41" s="1254" t="s">
        <v>31</v>
      </c>
      <c r="F41" s="1254"/>
      <c r="G41" s="1254"/>
      <c r="H41" s="1255"/>
      <c r="I41" s="103">
        <v>9673</v>
      </c>
      <c r="J41" s="104">
        <v>9852</v>
      </c>
      <c r="K41" s="104">
        <v>9898</v>
      </c>
      <c r="L41" s="104">
        <v>9947</v>
      </c>
      <c r="M41" s="105">
        <v>10078</v>
      </c>
    </row>
    <row r="42" spans="2:13" ht="27.75" customHeight="1" x14ac:dyDescent="0.15">
      <c r="B42" s="1242"/>
      <c r="C42" s="1243"/>
      <c r="D42" s="106"/>
      <c r="E42" s="1246" t="s">
        <v>32</v>
      </c>
      <c r="F42" s="1246"/>
      <c r="G42" s="1246"/>
      <c r="H42" s="1247"/>
      <c r="I42" s="107">
        <v>140</v>
      </c>
      <c r="J42" s="108">
        <v>687</v>
      </c>
      <c r="K42" s="108">
        <v>663</v>
      </c>
      <c r="L42" s="108">
        <v>639</v>
      </c>
      <c r="M42" s="109">
        <v>615</v>
      </c>
    </row>
    <row r="43" spans="2:13" ht="27.75" customHeight="1" x14ac:dyDescent="0.15">
      <c r="B43" s="1242"/>
      <c r="C43" s="1243"/>
      <c r="D43" s="106"/>
      <c r="E43" s="1246" t="s">
        <v>33</v>
      </c>
      <c r="F43" s="1246"/>
      <c r="G43" s="1246"/>
      <c r="H43" s="1247"/>
      <c r="I43" s="107">
        <v>7128</v>
      </c>
      <c r="J43" s="108">
        <v>6833</v>
      </c>
      <c r="K43" s="108">
        <v>6509</v>
      </c>
      <c r="L43" s="108">
        <v>6010</v>
      </c>
      <c r="M43" s="109">
        <v>5129</v>
      </c>
    </row>
    <row r="44" spans="2:13" ht="27.75" customHeight="1" x14ac:dyDescent="0.15">
      <c r="B44" s="1242"/>
      <c r="C44" s="1243"/>
      <c r="D44" s="106"/>
      <c r="E44" s="1246" t="s">
        <v>34</v>
      </c>
      <c r="F44" s="1246"/>
      <c r="G44" s="1246"/>
      <c r="H44" s="1247"/>
      <c r="I44" s="107" t="s">
        <v>513</v>
      </c>
      <c r="J44" s="108" t="s">
        <v>513</v>
      </c>
      <c r="K44" s="108" t="s">
        <v>513</v>
      </c>
      <c r="L44" s="108" t="s">
        <v>513</v>
      </c>
      <c r="M44" s="109" t="s">
        <v>513</v>
      </c>
    </row>
    <row r="45" spans="2:13" ht="27.75" customHeight="1" x14ac:dyDescent="0.15">
      <c r="B45" s="1242"/>
      <c r="C45" s="1243"/>
      <c r="D45" s="106"/>
      <c r="E45" s="1246" t="s">
        <v>35</v>
      </c>
      <c r="F45" s="1246"/>
      <c r="G45" s="1246"/>
      <c r="H45" s="1247"/>
      <c r="I45" s="107">
        <v>1959</v>
      </c>
      <c r="J45" s="108">
        <v>1823</v>
      </c>
      <c r="K45" s="108">
        <v>1836</v>
      </c>
      <c r="L45" s="108">
        <v>1808</v>
      </c>
      <c r="M45" s="109">
        <v>1768</v>
      </c>
    </row>
    <row r="46" spans="2:13" ht="27.75" customHeight="1" x14ac:dyDescent="0.15">
      <c r="B46" s="1242"/>
      <c r="C46" s="1243"/>
      <c r="D46" s="110"/>
      <c r="E46" s="1246" t="s">
        <v>36</v>
      </c>
      <c r="F46" s="1246"/>
      <c r="G46" s="1246"/>
      <c r="H46" s="1247"/>
      <c r="I46" s="107">
        <v>5</v>
      </c>
      <c r="J46" s="108" t="s">
        <v>513</v>
      </c>
      <c r="K46" s="108" t="s">
        <v>513</v>
      </c>
      <c r="L46" s="108" t="s">
        <v>513</v>
      </c>
      <c r="M46" s="109" t="s">
        <v>513</v>
      </c>
    </row>
    <row r="47" spans="2:13" ht="27.75" customHeight="1" x14ac:dyDescent="0.15">
      <c r="B47" s="1242"/>
      <c r="C47" s="1243"/>
      <c r="D47" s="111"/>
      <c r="E47" s="1256" t="s">
        <v>37</v>
      </c>
      <c r="F47" s="1257"/>
      <c r="G47" s="1257"/>
      <c r="H47" s="1258"/>
      <c r="I47" s="107" t="s">
        <v>513</v>
      </c>
      <c r="J47" s="108" t="s">
        <v>513</v>
      </c>
      <c r="K47" s="108" t="s">
        <v>513</v>
      </c>
      <c r="L47" s="108" t="s">
        <v>513</v>
      </c>
      <c r="M47" s="109" t="s">
        <v>513</v>
      </c>
    </row>
    <row r="48" spans="2:13" ht="27.75" customHeight="1" x14ac:dyDescent="0.15">
      <c r="B48" s="1242"/>
      <c r="C48" s="1243"/>
      <c r="D48" s="106"/>
      <c r="E48" s="1246" t="s">
        <v>38</v>
      </c>
      <c r="F48" s="1246"/>
      <c r="G48" s="1246"/>
      <c r="H48" s="1247"/>
      <c r="I48" s="107" t="s">
        <v>513</v>
      </c>
      <c r="J48" s="108" t="s">
        <v>513</v>
      </c>
      <c r="K48" s="108" t="s">
        <v>513</v>
      </c>
      <c r="L48" s="108" t="s">
        <v>513</v>
      </c>
      <c r="M48" s="109" t="s">
        <v>513</v>
      </c>
    </row>
    <row r="49" spans="2:13" ht="27.75" customHeight="1" x14ac:dyDescent="0.15">
      <c r="B49" s="1244"/>
      <c r="C49" s="1245"/>
      <c r="D49" s="106"/>
      <c r="E49" s="1246" t="s">
        <v>39</v>
      </c>
      <c r="F49" s="1246"/>
      <c r="G49" s="1246"/>
      <c r="H49" s="1247"/>
      <c r="I49" s="107" t="s">
        <v>513</v>
      </c>
      <c r="J49" s="108" t="s">
        <v>513</v>
      </c>
      <c r="K49" s="108" t="s">
        <v>513</v>
      </c>
      <c r="L49" s="108" t="s">
        <v>513</v>
      </c>
      <c r="M49" s="109" t="s">
        <v>513</v>
      </c>
    </row>
    <row r="50" spans="2:13" ht="27.75" customHeight="1" x14ac:dyDescent="0.15">
      <c r="B50" s="1240" t="s">
        <v>40</v>
      </c>
      <c r="C50" s="1241"/>
      <c r="D50" s="112"/>
      <c r="E50" s="1246" t="s">
        <v>41</v>
      </c>
      <c r="F50" s="1246"/>
      <c r="G50" s="1246"/>
      <c r="H50" s="1247"/>
      <c r="I50" s="107">
        <v>4203</v>
      </c>
      <c r="J50" s="108">
        <v>4390</v>
      </c>
      <c r="K50" s="108">
        <v>4720</v>
      </c>
      <c r="L50" s="108">
        <v>4426</v>
      </c>
      <c r="M50" s="109">
        <v>4286</v>
      </c>
    </row>
    <row r="51" spans="2:13" ht="27.75" customHeight="1" x14ac:dyDescent="0.15">
      <c r="B51" s="1242"/>
      <c r="C51" s="1243"/>
      <c r="D51" s="106"/>
      <c r="E51" s="1246" t="s">
        <v>42</v>
      </c>
      <c r="F51" s="1246"/>
      <c r="G51" s="1246"/>
      <c r="H51" s="1247"/>
      <c r="I51" s="107">
        <v>114</v>
      </c>
      <c r="J51" s="108">
        <v>85</v>
      </c>
      <c r="K51" s="108">
        <v>61</v>
      </c>
      <c r="L51" s="108">
        <v>41</v>
      </c>
      <c r="M51" s="109">
        <v>68</v>
      </c>
    </row>
    <row r="52" spans="2:13" ht="27.75" customHeight="1" x14ac:dyDescent="0.15">
      <c r="B52" s="1244"/>
      <c r="C52" s="1245"/>
      <c r="D52" s="106"/>
      <c r="E52" s="1246" t="s">
        <v>43</v>
      </c>
      <c r="F52" s="1246"/>
      <c r="G52" s="1246"/>
      <c r="H52" s="1247"/>
      <c r="I52" s="107">
        <v>10209</v>
      </c>
      <c r="J52" s="108">
        <v>10149</v>
      </c>
      <c r="K52" s="108">
        <v>10006</v>
      </c>
      <c r="L52" s="108">
        <v>9803</v>
      </c>
      <c r="M52" s="109">
        <v>9562</v>
      </c>
    </row>
    <row r="53" spans="2:13" ht="27.75" customHeight="1" thickBot="1" x14ac:dyDescent="0.2">
      <c r="B53" s="1248" t="s">
        <v>44</v>
      </c>
      <c r="C53" s="1249"/>
      <c r="D53" s="113"/>
      <c r="E53" s="1250" t="s">
        <v>45</v>
      </c>
      <c r="F53" s="1250"/>
      <c r="G53" s="1250"/>
      <c r="H53" s="1251"/>
      <c r="I53" s="114">
        <v>4379</v>
      </c>
      <c r="J53" s="115">
        <v>4571</v>
      </c>
      <c r="K53" s="115">
        <v>4119</v>
      </c>
      <c r="L53" s="115">
        <v>4133</v>
      </c>
      <c r="M53" s="116">
        <v>3674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UycvH/FsOqT0DG1hJm+R8ykrvER2VknOOvnKlBW0Y7FMpjcBZ2Dw9Wti60xjqvGxiMAoaIgF40vdt5EsabjpA==" saltValue="e635JkmAYqw24b7ItycT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34" zoomScale="75" zoomScaleNormal="7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7" t="s">
        <v>48</v>
      </c>
      <c r="D55" s="1267"/>
      <c r="E55" s="1268"/>
      <c r="F55" s="128">
        <v>1955</v>
      </c>
      <c r="G55" s="128">
        <v>1754</v>
      </c>
      <c r="H55" s="129">
        <v>1721</v>
      </c>
    </row>
    <row r="56" spans="2:8" ht="52.5" customHeight="1" x14ac:dyDescent="0.15">
      <c r="B56" s="130"/>
      <c r="C56" s="1269" t="s">
        <v>49</v>
      </c>
      <c r="D56" s="1269"/>
      <c r="E56" s="1270"/>
      <c r="F56" s="131">
        <v>185</v>
      </c>
      <c r="G56" s="131">
        <v>320</v>
      </c>
      <c r="H56" s="132">
        <v>320</v>
      </c>
    </row>
    <row r="57" spans="2:8" ht="53.25" customHeight="1" x14ac:dyDescent="0.15">
      <c r="B57" s="130"/>
      <c r="C57" s="1271" t="s">
        <v>50</v>
      </c>
      <c r="D57" s="1271"/>
      <c r="E57" s="1272"/>
      <c r="F57" s="133">
        <v>2424</v>
      </c>
      <c r="G57" s="133">
        <v>2101</v>
      </c>
      <c r="H57" s="134">
        <v>1978</v>
      </c>
    </row>
    <row r="58" spans="2:8" ht="45.75" customHeight="1" x14ac:dyDescent="0.15">
      <c r="B58" s="135"/>
      <c r="C58" s="1259" t="s">
        <v>591</v>
      </c>
      <c r="D58" s="1260"/>
      <c r="E58" s="1261"/>
      <c r="F58" s="136">
        <v>1476</v>
      </c>
      <c r="G58" s="136">
        <v>1276</v>
      </c>
      <c r="H58" s="137">
        <v>1167</v>
      </c>
    </row>
    <row r="59" spans="2:8" ht="45.75" customHeight="1" x14ac:dyDescent="0.15">
      <c r="B59" s="135"/>
      <c r="C59" s="1259" t="s">
        <v>592</v>
      </c>
      <c r="D59" s="1260"/>
      <c r="E59" s="1261"/>
      <c r="F59" s="136">
        <v>300</v>
      </c>
      <c r="G59" s="136">
        <v>258</v>
      </c>
      <c r="H59" s="137">
        <v>231</v>
      </c>
    </row>
    <row r="60" spans="2:8" ht="45.75" customHeight="1" x14ac:dyDescent="0.15">
      <c r="B60" s="135"/>
      <c r="C60" s="1259" t="s">
        <v>593</v>
      </c>
      <c r="D60" s="1260"/>
      <c r="E60" s="1261"/>
      <c r="F60" s="136">
        <v>203</v>
      </c>
      <c r="G60" s="136">
        <v>195</v>
      </c>
      <c r="H60" s="137">
        <v>188</v>
      </c>
    </row>
    <row r="61" spans="2:8" ht="45.75" customHeight="1" x14ac:dyDescent="0.15">
      <c r="B61" s="135"/>
      <c r="C61" s="1259" t="s">
        <v>594</v>
      </c>
      <c r="D61" s="1260"/>
      <c r="E61" s="1261"/>
      <c r="F61" s="136">
        <v>107</v>
      </c>
      <c r="G61" s="136">
        <v>122</v>
      </c>
      <c r="H61" s="137">
        <v>169</v>
      </c>
    </row>
    <row r="62" spans="2:8" ht="45.75" customHeight="1" thickBot="1" x14ac:dyDescent="0.2">
      <c r="B62" s="138"/>
      <c r="C62" s="1262" t="s">
        <v>595</v>
      </c>
      <c r="D62" s="1263"/>
      <c r="E62" s="1264"/>
      <c r="F62" s="139">
        <v>52</v>
      </c>
      <c r="G62" s="139">
        <v>81</v>
      </c>
      <c r="H62" s="140">
        <v>111</v>
      </c>
    </row>
    <row r="63" spans="2:8" ht="52.5" customHeight="1" thickBot="1" x14ac:dyDescent="0.2">
      <c r="B63" s="141"/>
      <c r="C63" s="1265" t="s">
        <v>51</v>
      </c>
      <c r="D63" s="1265"/>
      <c r="E63" s="1266"/>
      <c r="F63" s="142">
        <v>4564</v>
      </c>
      <c r="G63" s="142">
        <v>4176</v>
      </c>
      <c r="H63" s="143">
        <v>4020</v>
      </c>
    </row>
    <row r="64" spans="2:8" ht="15" customHeight="1" x14ac:dyDescent="0.15"/>
  </sheetData>
  <sheetProtection algorithmName="SHA-512" hashValue="d4dpAHlQJ1Rn1qaW2QGF2M7bY+uQwEG52Mv+dE1E5AaPV2SjYG0xawDEBMo8xQM+pul9FqqadLig2wFjhfExnQ==" saltValue="qbsOjJix1SYYOmLnW2L6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31409</v>
      </c>
      <c r="E3" s="162"/>
      <c r="F3" s="163">
        <v>57122</v>
      </c>
      <c r="G3" s="164"/>
      <c r="H3" s="165"/>
    </row>
    <row r="4" spans="1:8" x14ac:dyDescent="0.15">
      <c r="A4" s="166"/>
      <c r="B4" s="167"/>
      <c r="C4" s="168"/>
      <c r="D4" s="169">
        <v>19381</v>
      </c>
      <c r="E4" s="170"/>
      <c r="F4" s="171">
        <v>36191</v>
      </c>
      <c r="G4" s="172"/>
      <c r="H4" s="173"/>
    </row>
    <row r="5" spans="1:8" x14ac:dyDescent="0.15">
      <c r="A5" s="154" t="s">
        <v>547</v>
      </c>
      <c r="B5" s="159"/>
      <c r="C5" s="160"/>
      <c r="D5" s="161">
        <v>37548</v>
      </c>
      <c r="E5" s="162"/>
      <c r="F5" s="163">
        <v>53655</v>
      </c>
      <c r="G5" s="164"/>
      <c r="H5" s="165"/>
    </row>
    <row r="6" spans="1:8" x14ac:dyDescent="0.15">
      <c r="A6" s="166"/>
      <c r="B6" s="167"/>
      <c r="C6" s="168"/>
      <c r="D6" s="169">
        <v>20577</v>
      </c>
      <c r="E6" s="170"/>
      <c r="F6" s="171">
        <v>32719</v>
      </c>
      <c r="G6" s="172"/>
      <c r="H6" s="173"/>
    </row>
    <row r="7" spans="1:8" x14ac:dyDescent="0.15">
      <c r="A7" s="154" t="s">
        <v>548</v>
      </c>
      <c r="B7" s="159"/>
      <c r="C7" s="160"/>
      <c r="D7" s="161">
        <v>33727</v>
      </c>
      <c r="E7" s="162"/>
      <c r="F7" s="163">
        <v>53869</v>
      </c>
      <c r="G7" s="164"/>
      <c r="H7" s="165"/>
    </row>
    <row r="8" spans="1:8" x14ac:dyDescent="0.15">
      <c r="A8" s="166"/>
      <c r="B8" s="167"/>
      <c r="C8" s="168"/>
      <c r="D8" s="169">
        <v>22681</v>
      </c>
      <c r="E8" s="170"/>
      <c r="F8" s="171">
        <v>35046</v>
      </c>
      <c r="G8" s="172"/>
      <c r="H8" s="173"/>
    </row>
    <row r="9" spans="1:8" x14ac:dyDescent="0.15">
      <c r="A9" s="154" t="s">
        <v>549</v>
      </c>
      <c r="B9" s="159"/>
      <c r="C9" s="160"/>
      <c r="D9" s="161">
        <v>47123</v>
      </c>
      <c r="E9" s="162"/>
      <c r="F9" s="163">
        <v>59119</v>
      </c>
      <c r="G9" s="164"/>
      <c r="H9" s="165"/>
    </row>
    <row r="10" spans="1:8" x14ac:dyDescent="0.15">
      <c r="A10" s="166"/>
      <c r="B10" s="167"/>
      <c r="C10" s="168"/>
      <c r="D10" s="169">
        <v>24656</v>
      </c>
      <c r="E10" s="170"/>
      <c r="F10" s="171">
        <v>29900</v>
      </c>
      <c r="G10" s="172"/>
      <c r="H10" s="173"/>
    </row>
    <row r="11" spans="1:8" x14ac:dyDescent="0.15">
      <c r="A11" s="154" t="s">
        <v>550</v>
      </c>
      <c r="B11" s="159"/>
      <c r="C11" s="160"/>
      <c r="D11" s="161">
        <v>51561</v>
      </c>
      <c r="E11" s="162"/>
      <c r="F11" s="163">
        <v>53895</v>
      </c>
      <c r="G11" s="164"/>
      <c r="H11" s="165"/>
    </row>
    <row r="12" spans="1:8" x14ac:dyDescent="0.15">
      <c r="A12" s="166"/>
      <c r="B12" s="167"/>
      <c r="C12" s="174"/>
      <c r="D12" s="169">
        <v>25451</v>
      </c>
      <c r="E12" s="170"/>
      <c r="F12" s="171">
        <v>31224</v>
      </c>
      <c r="G12" s="172"/>
      <c r="H12" s="173"/>
    </row>
    <row r="13" spans="1:8" x14ac:dyDescent="0.15">
      <c r="A13" s="154"/>
      <c r="B13" s="159"/>
      <c r="C13" s="175"/>
      <c r="D13" s="176">
        <v>40274</v>
      </c>
      <c r="E13" s="177"/>
      <c r="F13" s="178">
        <v>55532</v>
      </c>
      <c r="G13" s="179"/>
      <c r="H13" s="165"/>
    </row>
    <row r="14" spans="1:8" x14ac:dyDescent="0.15">
      <c r="A14" s="166"/>
      <c r="B14" s="167"/>
      <c r="C14" s="168"/>
      <c r="D14" s="169">
        <v>22549</v>
      </c>
      <c r="E14" s="170"/>
      <c r="F14" s="171">
        <v>33016</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4.1900000000000004</v>
      </c>
      <c r="C19" s="180">
        <f>ROUND(VALUE(SUBSTITUTE(実質収支比率等に係る経年分析!G$48,"▲","-")),2)</f>
        <v>5.3</v>
      </c>
      <c r="D19" s="180">
        <f>ROUND(VALUE(SUBSTITUTE(実質収支比率等に係る経年分析!H$48,"▲","-")),2)</f>
        <v>3.54</v>
      </c>
      <c r="E19" s="180">
        <f>ROUND(VALUE(SUBSTITUTE(実質収支比率等に係る経年分析!I$48,"▲","-")),2)</f>
        <v>5.55</v>
      </c>
      <c r="F19" s="180">
        <f>ROUND(VALUE(SUBSTITUTE(実質収支比率等に係る経年分析!J$48,"▲","-")),2)</f>
        <v>5</v>
      </c>
    </row>
    <row r="20" spans="1:11" x14ac:dyDescent="0.15">
      <c r="A20" s="180" t="s">
        <v>55</v>
      </c>
      <c r="B20" s="180">
        <f>ROUND(VALUE(SUBSTITUTE(実質収支比率等に係る経年分析!F$47,"▲","-")),2)</f>
        <v>28.89</v>
      </c>
      <c r="C20" s="180">
        <f>ROUND(VALUE(SUBSTITUTE(実質収支比率等に係る経年分析!G$47,"▲","-")),2)</f>
        <v>25.79</v>
      </c>
      <c r="D20" s="180">
        <f>ROUND(VALUE(SUBSTITUTE(実質収支比率等に係る経年分析!H$47,"▲","-")),2)</f>
        <v>25.79</v>
      </c>
      <c r="E20" s="180">
        <f>ROUND(VALUE(SUBSTITUTE(実質収支比率等に係る経年分析!I$47,"▲","-")),2)</f>
        <v>23.25</v>
      </c>
      <c r="F20" s="180">
        <f>ROUND(VALUE(SUBSTITUTE(実質収支比率等に係る経年分析!J$47,"▲","-")),2)</f>
        <v>21.74</v>
      </c>
    </row>
    <row r="21" spans="1:11" x14ac:dyDescent="0.15">
      <c r="A21" s="180" t="s">
        <v>56</v>
      </c>
      <c r="B21" s="180">
        <f>IF(ISNUMBER(VALUE(SUBSTITUTE(実質収支比率等に係る経年分析!F$49,"▲","-"))),ROUND(VALUE(SUBSTITUTE(実質収支比率等に係る経年分析!F$49,"▲","-")),2),NA())</f>
        <v>-2.76</v>
      </c>
      <c r="C21" s="180">
        <f>IF(ISNUMBER(VALUE(SUBSTITUTE(実質収支比率等に係る経年分析!G$49,"▲","-"))),ROUND(VALUE(SUBSTITUTE(実質収支比率等に係る経年分析!G$49,"▲","-")),2),NA())</f>
        <v>-1.82</v>
      </c>
      <c r="D21" s="180">
        <f>IF(ISNUMBER(VALUE(SUBSTITUTE(実質収支比率等に係る経年分析!H$49,"▲","-"))),ROUND(VALUE(SUBSTITUTE(実質収支比率等に係る経年分析!H$49,"▲","-")),2),NA())</f>
        <v>-1.76</v>
      </c>
      <c r="E21" s="180">
        <f>IF(ISNUMBER(VALUE(SUBSTITUTE(実質収支比率等に係る経年分析!I$49,"▲","-"))),ROUND(VALUE(SUBSTITUTE(実質収支比率等に係る経年分析!I$49,"▲","-")),2),NA())</f>
        <v>-0.66</v>
      </c>
      <c r="F21" s="180">
        <f>IF(ISNUMBER(VALUE(SUBSTITUTE(実質収支比率等に係る経年分析!J$49,"▲","-"))),ROUND(VALUE(SUBSTITUTE(実質収支比率等に係る経年分析!J$49,"▲","-")),2),NA())</f>
        <v>-0.7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0.45</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農業集落排水事業会計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0.28999999999999998</v>
      </c>
    </row>
    <row r="31" spans="1:11" x14ac:dyDescent="0.15">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1.78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0.63</v>
      </c>
    </row>
    <row r="32" spans="1:11" x14ac:dyDescent="0.15">
      <c r="A32" s="181" t="str">
        <f>IF(連結実質赤字比率に係る赤字・黒字の構成分析!C$38="",NA(),連結実質赤字比率に係る赤字・黒字の構成分析!C$38)</f>
        <v>公共下水道事業会計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0.79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1.1000000000000001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1.1100000000000001</v>
      </c>
    </row>
    <row r="34" spans="1:16" x14ac:dyDescent="0.15">
      <c r="A34" s="181" t="str">
        <f>IF(連結実質赤字比率に係る赤字・黒字の構成分析!C$36="",NA(),連結実質赤字比率に係る赤字・黒字の構成分析!C$36)</f>
        <v>工業用水道事業会計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1.35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5.55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10.119999999999999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13.52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14.3</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820</v>
      </c>
      <c r="E42" s="182"/>
      <c r="F42" s="182"/>
      <c r="G42" s="182">
        <f>'実質公債費比率（分子）の構造'!L$52</f>
        <v>862</v>
      </c>
      <c r="H42" s="182"/>
      <c r="I42" s="182"/>
      <c r="J42" s="182">
        <f>'実質公債費比率（分子）の構造'!M$52</f>
        <v>868</v>
      </c>
      <c r="K42" s="182"/>
      <c r="L42" s="182"/>
      <c r="M42" s="182">
        <f>'実質公債費比率（分子）の構造'!N$52</f>
        <v>866</v>
      </c>
      <c r="N42" s="182"/>
      <c r="O42" s="182"/>
      <c r="P42" s="182">
        <f>'実質公債費比率（分子）の構造'!O$52</f>
        <v>861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539</v>
      </c>
      <c r="C46" s="182"/>
      <c r="D46" s="182"/>
      <c r="E46" s="182">
        <f>'実質公債費比率（分子）の構造'!L$48</f>
        <v>538</v>
      </c>
      <c r="F46" s="182"/>
      <c r="G46" s="182"/>
      <c r="H46" s="182">
        <f>'実質公債費比率（分子）の構造'!M$48</f>
        <v>535</v>
      </c>
      <c r="I46" s="182"/>
      <c r="J46" s="182"/>
      <c r="K46" s="182">
        <f>'実質公債費比率（分子）の構造'!N$48</f>
        <v>537</v>
      </c>
      <c r="L46" s="182"/>
      <c r="M46" s="182"/>
      <c r="N46" s="182">
        <f>'実質公債費比率（分子）の構造'!O$48</f>
        <v>430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834</v>
      </c>
      <c r="C49" s="182"/>
      <c r="D49" s="182"/>
      <c r="E49" s="182">
        <f>'実質公債費比率（分子）の構造'!L$45</f>
        <v>823</v>
      </c>
      <c r="F49" s="182"/>
      <c r="G49" s="182"/>
      <c r="H49" s="182">
        <f>'実質公債費比率（分子）の構造'!M$45</f>
        <v>839</v>
      </c>
      <c r="I49" s="182"/>
      <c r="J49" s="182"/>
      <c r="K49" s="182">
        <f>'実質公債費比率（分子）の構造'!N$45</f>
        <v>872</v>
      </c>
      <c r="L49" s="182"/>
      <c r="M49" s="182"/>
      <c r="N49" s="182">
        <f>'実質公債費比率（分子）の構造'!O$45</f>
        <v>868</v>
      </c>
      <c r="O49" s="182"/>
      <c r="P49" s="182"/>
    </row>
    <row r="50" spans="1:16" x14ac:dyDescent="0.15">
      <c r="A50" s="182" t="s">
        <v>71</v>
      </c>
      <c r="B50" s="182" t="e">
        <f>NA()</f>
        <v>#N/A</v>
      </c>
      <c r="C50" s="182">
        <f>IF(ISNUMBER('実質公債費比率（分子）の構造'!K$53),'実質公債費比率（分子）の構造'!K$53,NA())</f>
        <v>553</v>
      </c>
      <c r="D50" s="182" t="e">
        <f>NA()</f>
        <v>#N/A</v>
      </c>
      <c r="E50" s="182" t="e">
        <f>NA()</f>
        <v>#N/A</v>
      </c>
      <c r="F50" s="182">
        <f>IF(ISNUMBER('実質公債費比率（分子）の構造'!L$53),'実質公債費比率（分子）の構造'!L$53,NA())</f>
        <v>499</v>
      </c>
      <c r="G50" s="182" t="e">
        <f>NA()</f>
        <v>#N/A</v>
      </c>
      <c r="H50" s="182" t="e">
        <f>NA()</f>
        <v>#N/A</v>
      </c>
      <c r="I50" s="182">
        <f>IF(ISNUMBER('実質公債費比率（分子）の構造'!M$53),'実質公債費比率（分子）の構造'!M$53,NA())</f>
        <v>506</v>
      </c>
      <c r="J50" s="182" t="e">
        <f>NA()</f>
        <v>#N/A</v>
      </c>
      <c r="K50" s="182" t="e">
        <f>NA()</f>
        <v>#N/A</v>
      </c>
      <c r="L50" s="182">
        <f>IF(ISNUMBER('実質公債費比率（分子）の構造'!N$53),'実質公債費比率（分子）の構造'!N$53,NA())</f>
        <v>543</v>
      </c>
      <c r="M50" s="182" t="e">
        <f>NA()</f>
        <v>#N/A</v>
      </c>
      <c r="N50" s="182" t="e">
        <f>NA()</f>
        <v>#N/A</v>
      </c>
      <c r="O50" s="182">
        <f>IF(ISNUMBER('実質公債費比率（分子）の構造'!O$53),'実質公債費比率（分子）の構造'!O$53,NA())</f>
        <v>437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10209</v>
      </c>
      <c r="E56" s="181"/>
      <c r="F56" s="181"/>
      <c r="G56" s="181">
        <f>'将来負担比率（分子）の構造'!J$52</f>
        <v>10149</v>
      </c>
      <c r="H56" s="181"/>
      <c r="I56" s="181"/>
      <c r="J56" s="181">
        <f>'将来負担比率（分子）の構造'!K$52</f>
        <v>10006</v>
      </c>
      <c r="K56" s="181"/>
      <c r="L56" s="181"/>
      <c r="M56" s="181">
        <f>'将来負担比率（分子）の構造'!L$52</f>
        <v>9803</v>
      </c>
      <c r="N56" s="181"/>
      <c r="O56" s="181"/>
      <c r="P56" s="181">
        <f>'将来負担比率（分子）の構造'!M$52</f>
        <v>9562</v>
      </c>
    </row>
    <row r="57" spans="1:16" x14ac:dyDescent="0.15">
      <c r="A57" s="181" t="s">
        <v>42</v>
      </c>
      <c r="B57" s="181"/>
      <c r="C57" s="181"/>
      <c r="D57" s="181">
        <f>'将来負担比率（分子）の構造'!I$51</f>
        <v>114</v>
      </c>
      <c r="E57" s="181"/>
      <c r="F57" s="181"/>
      <c r="G57" s="181">
        <f>'将来負担比率（分子）の構造'!J$51</f>
        <v>85</v>
      </c>
      <c r="H57" s="181"/>
      <c r="I57" s="181"/>
      <c r="J57" s="181">
        <f>'将来負担比率（分子）の構造'!K$51</f>
        <v>61</v>
      </c>
      <c r="K57" s="181"/>
      <c r="L57" s="181"/>
      <c r="M57" s="181">
        <f>'将来負担比率（分子）の構造'!L$51</f>
        <v>41</v>
      </c>
      <c r="N57" s="181"/>
      <c r="O57" s="181"/>
      <c r="P57" s="181">
        <f>'将来負担比率（分子）の構造'!M$51</f>
        <v>68</v>
      </c>
    </row>
    <row r="58" spans="1:16" x14ac:dyDescent="0.15">
      <c r="A58" s="181" t="s">
        <v>41</v>
      </c>
      <c r="B58" s="181"/>
      <c r="C58" s="181"/>
      <c r="D58" s="181">
        <f>'将来負担比率（分子）の構造'!I$50</f>
        <v>4203</v>
      </c>
      <c r="E58" s="181"/>
      <c r="F58" s="181"/>
      <c r="G58" s="181">
        <f>'将来負担比率（分子）の構造'!J$50</f>
        <v>4390</v>
      </c>
      <c r="H58" s="181"/>
      <c r="I58" s="181"/>
      <c r="J58" s="181">
        <f>'将来負担比率（分子）の構造'!K$50</f>
        <v>4720</v>
      </c>
      <c r="K58" s="181"/>
      <c r="L58" s="181"/>
      <c r="M58" s="181">
        <f>'将来負担比率（分子）の構造'!L$50</f>
        <v>4426</v>
      </c>
      <c r="N58" s="181"/>
      <c r="O58" s="181"/>
      <c r="P58" s="181">
        <f>'将来負担比率（分子）の構造'!M$50</f>
        <v>4286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1959</v>
      </c>
      <c r="C62" s="181"/>
      <c r="D62" s="181"/>
      <c r="E62" s="181">
        <f>'将来負担比率（分子）の構造'!J$45</f>
        <v>1823</v>
      </c>
      <c r="F62" s="181"/>
      <c r="G62" s="181"/>
      <c r="H62" s="181">
        <f>'将来負担比率（分子）の構造'!K$45</f>
        <v>1836</v>
      </c>
      <c r="I62" s="181"/>
      <c r="J62" s="181"/>
      <c r="K62" s="181">
        <f>'将来負担比率（分子）の構造'!L$45</f>
        <v>1808</v>
      </c>
      <c r="L62" s="181"/>
      <c r="M62" s="181"/>
      <c r="N62" s="181">
        <f>'将来負担比率（分子）の構造'!M$45</f>
        <v>1768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7128</v>
      </c>
      <c r="C64" s="181"/>
      <c r="D64" s="181"/>
      <c r="E64" s="181">
        <f>'将来負担比率（分子）の構造'!J$43</f>
        <v>6833</v>
      </c>
      <c r="F64" s="181"/>
      <c r="G64" s="181"/>
      <c r="H64" s="181">
        <f>'将来負担比率（分子）の構造'!K$43</f>
        <v>6509</v>
      </c>
      <c r="I64" s="181"/>
      <c r="J64" s="181"/>
      <c r="K64" s="181">
        <f>'将来負担比率（分子）の構造'!L$43</f>
        <v>6010</v>
      </c>
      <c r="L64" s="181"/>
      <c r="M64" s="181"/>
      <c r="N64" s="181">
        <f>'将来負担比率（分子）の構造'!M$43</f>
        <v>5129</v>
      </c>
      <c r="O64" s="181"/>
      <c r="P64" s="181"/>
    </row>
    <row r="65" spans="1:16" x14ac:dyDescent="0.15">
      <c r="A65" s="181" t="s">
        <v>32</v>
      </c>
      <c r="B65" s="181">
        <f>'将来負担比率（分子）の構造'!I$42</f>
        <v>140</v>
      </c>
      <c r="C65" s="181"/>
      <c r="D65" s="181"/>
      <c r="E65" s="181">
        <f>'将来負担比率（分子）の構造'!J$42</f>
        <v>687</v>
      </c>
      <c r="F65" s="181"/>
      <c r="G65" s="181"/>
      <c r="H65" s="181">
        <f>'将来負担比率（分子）の構造'!K$42</f>
        <v>663</v>
      </c>
      <c r="I65" s="181"/>
      <c r="J65" s="181"/>
      <c r="K65" s="181">
        <f>'将来負担比率（分子）の構造'!L$42</f>
        <v>639</v>
      </c>
      <c r="L65" s="181"/>
      <c r="M65" s="181"/>
      <c r="N65" s="181">
        <f>'将来負担比率（分子）の構造'!M$42</f>
        <v>615</v>
      </c>
      <c r="O65" s="181"/>
      <c r="P65" s="181"/>
    </row>
    <row r="66" spans="1:16" x14ac:dyDescent="0.15">
      <c r="A66" s="181" t="s">
        <v>31</v>
      </c>
      <c r="B66" s="181">
        <f>'将来負担比率（分子）の構造'!I$41</f>
        <v>9673</v>
      </c>
      <c r="C66" s="181"/>
      <c r="D66" s="181"/>
      <c r="E66" s="181">
        <f>'将来負担比率（分子）の構造'!J$41</f>
        <v>9852</v>
      </c>
      <c r="F66" s="181"/>
      <c r="G66" s="181"/>
      <c r="H66" s="181">
        <f>'将来負担比率（分子）の構造'!K$41</f>
        <v>9898</v>
      </c>
      <c r="I66" s="181"/>
      <c r="J66" s="181"/>
      <c r="K66" s="181">
        <f>'将来負担比率（分子）の構造'!L$41</f>
        <v>9947</v>
      </c>
      <c r="L66" s="181"/>
      <c r="M66" s="181"/>
      <c r="N66" s="181">
        <f>'将来負担比率（分子）の構造'!M$41</f>
        <v>10078</v>
      </c>
      <c r="O66" s="181"/>
      <c r="P66" s="181"/>
    </row>
    <row r="67" spans="1:16" x14ac:dyDescent="0.15">
      <c r="A67" s="181" t="s">
        <v>75</v>
      </c>
      <c r="B67" s="181" t="e">
        <f>NA()</f>
        <v>#N/A</v>
      </c>
      <c r="C67" s="181">
        <f>IF(ISNUMBER('将来負担比率（分子）の構造'!I$53), IF('将来負担比率（分子）の構造'!I$53 &lt; 0, 0, '将来負担比率（分子）の構造'!I$53), NA())</f>
        <v>4379</v>
      </c>
      <c r="D67" s="181" t="e">
        <f>NA()</f>
        <v>#N/A</v>
      </c>
      <c r="E67" s="181" t="e">
        <f>NA()</f>
        <v>#N/A</v>
      </c>
      <c r="F67" s="181">
        <f>IF(ISNUMBER('将来負担比率（分子）の構造'!J$53), IF('将来負担比率（分子）の構造'!J$53 &lt; 0, 0, '将来負担比率（分子）の構造'!J$53), NA())</f>
        <v>4571</v>
      </c>
      <c r="G67" s="181" t="e">
        <f>NA()</f>
        <v>#N/A</v>
      </c>
      <c r="H67" s="181" t="e">
        <f>NA()</f>
        <v>#N/A</v>
      </c>
      <c r="I67" s="181">
        <f>IF(ISNUMBER('将来負担比率（分子）の構造'!K$53), IF('将来負担比率（分子）の構造'!K$53 &lt; 0, 0, '将来負担比率（分子）の構造'!K$53), NA())</f>
        <v>4119</v>
      </c>
      <c r="J67" s="181" t="e">
        <f>NA()</f>
        <v>#N/A</v>
      </c>
      <c r="K67" s="181" t="e">
        <f>NA()</f>
        <v>#N/A</v>
      </c>
      <c r="L67" s="181">
        <f>IF(ISNUMBER('将来負担比率（分子）の構造'!L$53), IF('将来負担比率（分子）の構造'!L$53 &lt; 0, 0, '将来負担比率（分子）の構造'!L$53), NA())</f>
        <v>4133</v>
      </c>
      <c r="M67" s="181" t="e">
        <f>NA()</f>
        <v>#N/A</v>
      </c>
      <c r="N67" s="181" t="e">
        <f>NA()</f>
        <v>#N/A</v>
      </c>
      <c r="O67" s="181">
        <f>IF(ISNUMBER('将来負担比率（分子）の構造'!M$53), IF('将来負担比率（分子）の構造'!M$53 &lt; 0, 0, '将来負担比率（分子）の構造'!M$53), NA())</f>
        <v>3674</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1955</v>
      </c>
      <c r="C72" s="185">
        <f>基金残高に係る経年分析!G55</f>
        <v>1754</v>
      </c>
      <c r="D72" s="185">
        <f>基金残高に係る経年分析!H55</f>
        <v>1721</v>
      </c>
    </row>
    <row r="73" spans="1:16" x14ac:dyDescent="0.15">
      <c r="A73" s="184" t="s">
        <v>78</v>
      </c>
      <c r="B73" s="185">
        <f>基金残高に係る経年分析!F56</f>
        <v>185</v>
      </c>
      <c r="C73" s="185">
        <f>基金残高に係る経年分析!G56</f>
        <v>320</v>
      </c>
      <c r="D73" s="185">
        <f>基金残高に係る経年分析!H56</f>
        <v>320</v>
      </c>
    </row>
    <row r="74" spans="1:16" x14ac:dyDescent="0.15">
      <c r="A74" s="184" t="s">
        <v>79</v>
      </c>
      <c r="B74" s="185">
        <f>基金残高に係る経年分析!F57</f>
        <v>2424</v>
      </c>
      <c r="C74" s="185">
        <f>基金残高に係る経年分析!G57</f>
        <v>2101</v>
      </c>
      <c r="D74" s="185">
        <f>基金残高に係る経年分析!H57</f>
        <v>1978</v>
      </c>
    </row>
  </sheetData>
  <sheetProtection algorithmName="SHA-512" hashValue="QnuciFGdanhJ/VAOJH8G7oxRJyyaop8uXc3R7/oA/wh79EBEwtMewQWLWQ5DLYE958Xc8aRylX9BpFJpa9+rzQ==" saltValue="S7DbYbTsw0zcJHMlY93O7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2022-03-22T02:12:20Z</cp:lastPrinted>
  <dcterms:created xsi:type="dcterms:W3CDTF">2022-02-02T04:00:24Z</dcterms:created>
  <dcterms:modified xsi:type="dcterms:W3CDTF">2022-03-29T07:49:04Z</dcterms:modified>
  <cp:category/>
</cp:coreProperties>
</file>